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<sst xmlns="http://schemas.openxmlformats.org/spreadsheetml/2006/main" count="248" uniqueCount="229">
  <si>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</si>
  <si>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</si>
  <si>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</si>
  <si>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</si>
  <si>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</si>
  <si>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</si>
  <si>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</si>
  <si>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</si>
  <si>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</si>
  <si>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</si>
  <si>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</si>
  <si>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</si>
  <si>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</si>
  <si>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</si>
  <si>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</si>
  <si>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</si>
  <si>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</si>
  <si>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</si>
  <si>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</si>
  <si>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</si>
  <si>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</si>
  <si>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</si>
  <si>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</si>
  <si>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</si>
  <si>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</si>
  <si>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</si>
  <si>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</si>
  <si>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</si>
  <si>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</si>
  <si>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</si>
  <si>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</si>
  <si>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</si>
  <si>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</si>
  <si>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</si>
  <si>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</si>
  <si>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</si>
  <si>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</si>
  <si>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</si>
  <si>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</si>
  <si>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</si>
  <si>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</si>
  <si>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</si>
  <si>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</si>
  <si>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</si>
  <si>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</si>
  <si>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</si>
  <si>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</si>
  <si>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</si>
  <si>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</si>
  <si>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</si>
  <si>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</si>
  <si>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</si>
  <si>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</si>
  <si>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</si>
  <si>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</si>
  <si>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</si>
  <si>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</si>
  <si>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</si>
  <si>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</si>
  <si>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</si>
  <si>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</si>
  <si>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</si>
  <si>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</si>
  <si>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</si>
  <si>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</si>
  <si>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</si>
  <si>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</si>
  <si>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</si>
  <si>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</si>
  <si>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</si>
  <si>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</si>
  <si>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</si>
  <si>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</si>
  <si>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</si>
  <si>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</si>
  <si>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</si>
  <si>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</si>
  <si>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</si>
  <si>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</si>
  <si>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</si>
  <si>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</si>
  <si>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</si>
  <si>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</si>
  <si>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</si>
  <si>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</si>
  <si>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</si>
  <si>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</si>
  <si>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</si>
  <si>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</si>
  <si>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</si>
  <si>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</si>
  <si>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</si>
  <si>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</si>
  <si>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</si>
  <si>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</si>
  <si>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</si>
  <si>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</si>
  <si>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</si>
  <si>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</si>
  <si>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</si>
  <si>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</si>
  <si>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</si>
  <si>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</si>
  <si>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</si>
  <si>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</si>
  <si>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</si>
  <si>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</si>
  <si>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</si>
  <si>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</si>
  <si>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</si>
  <si>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</si>
  <si>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</si>
  <si>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</si>
  <si>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</si>
  <si>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</si>
  <si>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</si>
  <si>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</si>
  <si>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</si>
  <si>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</si>
  <si>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</si>
  <si>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</si>
  <si>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</si>
  <si>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</si>
  <si>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</si>
  <si>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</si>
  <si>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</si>
  <si>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</si>
  <si>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</si>
  <si>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</si>
  <si>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</si>
  <si>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</si>
  <si>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</si>
  <si>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</si>
  <si>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</si>
  <si>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</si>
  <si>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</si>
  <si>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</si>
  <si>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</si>
  <si>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</si>
  <si>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</si>
  <si>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</si>
  <si>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</si>
  <si>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</si>
  <si>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</si>
  <si>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</si>
  <si>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</si>
  <si>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</si>
  <si>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</si>
  <si>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</si>
  <si>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</si>
  <si>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</si>
  <si>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</si>
  <si>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</si>
  <si>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</si>
  <si>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</si>
  <si>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</si>
  <si>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</si>
  <si>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</si>
  <si>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</si>
  <si>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</si>
  <si>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</si>
  <si>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</si>
  <si>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</si>
  <si>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</si>
  <si>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</si>
  <si>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</si>
  <si>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</si>
  <si>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</si>
  <si>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</si>
  <si>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</si>
  <si>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</si>
  <si>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</si>
  <si>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</si>
  <si>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</si>
  <si>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</si>
  <si>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</si>
  <si>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</si>
  <si>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</si>
  <si>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</si>
  <si>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</si>
  <si>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</si>
  <si>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</si>
  <si>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</si>
  <si>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</si>
  <si>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</si>
  <si>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</si>
  <si>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</si>
  <si>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</si>
  <si>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</si>
  <si>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</si>
  <si>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</si>
  <si>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</si>
  <si>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</si>
  <si>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</si>
  <si>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</si>
  <si>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</si>
  <si>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</si>
  <si>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</si>
  <si>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</si>
  <si>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</si>
  <si>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</si>
  <si>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</si>
  <si>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</si>
  <si>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</si>
  <si>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</si>
  <si>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</si>
  <si>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</si>
  <si>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</si>
  <si>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</si>
  <si>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</si>
  <si>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</si>
  <si>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</si>
  <si>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</si>
  <si>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</si>
  <si>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</si>
  <si>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</si>
  <si>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</si>
  <si>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</si>
  <si>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</si>
  <si>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</si>
  <si>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</si>
  <si>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</si>
  <si>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</si>
  <si>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</si>
  <si>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</si>
  <si>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</si>
  <si>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júl 2009  (a rovnaké obdobie roku 2008)</t>
  </si>
  <si>
    <t>jan. - júl 2008</t>
  </si>
  <si>
    <t>jan. - júl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</si>
</sst>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0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73" fontId="11" fillId="4" borderId="30" xfId="0" applyNumberFormat="1" applyFont="1" applyFill="1" applyBorder="1" applyAlignment="1">
      <alignment horizontal="right"/>
    </xf>
    <xf numFmtId="173" fontId="15" fillId="0" borderId="24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 horizontal="right"/>
    </xf>
    <xf numFmtId="173" fontId="15" fillId="0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3" fontId="11" fillId="4" borderId="30" xfId="0" applyNumberFormat="1" applyFont="1" applyFill="1" applyBorder="1" applyAlignment="1">
      <alignment/>
    </xf>
    <xf numFmtId="165" fontId="23" fillId="17" borderId="11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1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227</v>
      </c>
      <c r="D8" s="25"/>
      <c r="E8" s="135" t="s">
        <v>228</v>
      </c>
      <c r="F8" s="25"/>
      <c r="G8" s="95" t="s">
        <v>222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89">
        <v>30222.514737</v>
      </c>
      <c r="D11" s="190">
        <v>29895.601194999996</v>
      </c>
      <c r="E11" s="189">
        <v>21299.84793099999</v>
      </c>
      <c r="F11" s="190">
        <v>21549.937414999997</v>
      </c>
      <c r="G11" s="35">
        <v>70.47675587671594</v>
      </c>
      <c r="H11" s="35">
        <v>72.08397407510306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7"/>
      <c r="D12" s="138"/>
      <c r="E12" s="137"/>
      <c r="F12" s="138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1">
        <v>30.187652</v>
      </c>
      <c r="D13" s="192">
        <v>53.923941</v>
      </c>
      <c r="E13" s="191">
        <v>26.865067</v>
      </c>
      <c r="F13" s="192">
        <v>51.272504</v>
      </c>
      <c r="G13" s="47">
        <v>88.99356266595362</v>
      </c>
      <c r="H13" s="48">
        <v>95.08300589528498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3">
        <v>145.907082</v>
      </c>
      <c r="D14" s="194">
        <v>56.414782</v>
      </c>
      <c r="E14" s="193">
        <v>156.924837</v>
      </c>
      <c r="F14" s="194">
        <v>37.892674</v>
      </c>
      <c r="G14" s="51">
        <v>107.551213312593</v>
      </c>
      <c r="H14" s="52">
        <v>67.16798799293419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3">
        <v>14.683166</v>
      </c>
      <c r="D15" s="194">
        <v>2.74385</v>
      </c>
      <c r="E15" s="193">
        <v>15.33227</v>
      </c>
      <c r="F15" s="194">
        <v>2.029298</v>
      </c>
      <c r="G15" s="51">
        <v>104.42073596389226</v>
      </c>
      <c r="H15" s="52">
        <v>73.95805164276472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3">
        <v>139.836418</v>
      </c>
      <c r="D16" s="194">
        <v>191.128923</v>
      </c>
      <c r="E16" s="193">
        <v>123.118621</v>
      </c>
      <c r="F16" s="194">
        <v>117.535815</v>
      </c>
      <c r="G16" s="51">
        <v>88.04474739906453</v>
      </c>
      <c r="H16" s="52">
        <v>61.495567052402635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3">
        <v>10.038151</v>
      </c>
      <c r="D17" s="194">
        <v>8.083125</v>
      </c>
      <c r="E17" s="193">
        <v>8.057889</v>
      </c>
      <c r="F17" s="194">
        <v>4.878039</v>
      </c>
      <c r="G17" s="51">
        <v>80.27264184410056</v>
      </c>
      <c r="H17" s="52">
        <v>60.34842959870099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3">
        <v>24.440738</v>
      </c>
      <c r="D18" s="194">
        <v>3.352482</v>
      </c>
      <c r="E18" s="193">
        <v>23.035494</v>
      </c>
      <c r="F18" s="194">
        <v>3.006935</v>
      </c>
      <c r="G18" s="51">
        <v>94.2504027497042</v>
      </c>
      <c r="H18" s="52">
        <v>89.69280073688687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3">
        <v>105.682974</v>
      </c>
      <c r="D19" s="194">
        <v>30.352854</v>
      </c>
      <c r="E19" s="193">
        <v>102.516373</v>
      </c>
      <c r="F19" s="194">
        <v>27.743653</v>
      </c>
      <c r="G19" s="51">
        <v>97.00367913567611</v>
      </c>
      <c r="H19" s="52">
        <v>91.40377046586788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3">
        <v>140.38822</v>
      </c>
      <c r="D20" s="194">
        <v>40.535306</v>
      </c>
      <c r="E20" s="193">
        <v>113.534372</v>
      </c>
      <c r="F20" s="194">
        <v>31.094225</v>
      </c>
      <c r="G20" s="51">
        <v>80.87172271291709</v>
      </c>
      <c r="H20" s="52">
        <v>76.70899289621744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3">
        <v>60.775101</v>
      </c>
      <c r="D21" s="194">
        <v>30.508108</v>
      </c>
      <c r="E21" s="193">
        <v>47.463112</v>
      </c>
      <c r="F21" s="195">
        <v>27.588503</v>
      </c>
      <c r="G21" s="51">
        <v>78.09631118506903</v>
      </c>
      <c r="H21" s="52">
        <v>90.43006862306898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96">
        <v>97.412191</v>
      </c>
      <c r="D22" s="197">
        <v>80.141606</v>
      </c>
      <c r="E22" s="196">
        <v>49.171155</v>
      </c>
      <c r="F22" s="197">
        <v>110.298391</v>
      </c>
      <c r="G22" s="55">
        <v>50.47741406411852</v>
      </c>
      <c r="H22" s="56">
        <v>137.62937443504688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1">
        <v>15.923632</v>
      </c>
      <c r="D23" s="192">
        <v>96.122159</v>
      </c>
      <c r="E23" s="191">
        <v>12.433951</v>
      </c>
      <c r="F23" s="192">
        <v>66.04556</v>
      </c>
      <c r="G23" s="58">
        <v>78.08489294402182</v>
      </c>
      <c r="H23" s="48">
        <v>68.71002554156112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3">
        <v>31.257831</v>
      </c>
      <c r="D24" s="194">
        <v>80.589731</v>
      </c>
      <c r="E24" s="193">
        <v>27.312697</v>
      </c>
      <c r="F24" s="194">
        <v>67.880693</v>
      </c>
      <c r="G24" s="51">
        <v>87.37873398829241</v>
      </c>
      <c r="H24" s="52">
        <v>84.22995356567202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3">
        <v>4.137793</v>
      </c>
      <c r="D25" s="194">
        <v>0.424967</v>
      </c>
      <c r="E25" s="193">
        <v>4.46964</v>
      </c>
      <c r="F25" s="194">
        <v>0.277838</v>
      </c>
      <c r="G25" s="51">
        <v>108.01990336394304</v>
      </c>
      <c r="H25" s="52">
        <v>65.37872352441482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3">
        <v>0.993557</v>
      </c>
      <c r="D26" s="194">
        <v>0.186191</v>
      </c>
      <c r="E26" s="193">
        <v>0.282519</v>
      </c>
      <c r="F26" s="194">
        <v>0.270777</v>
      </c>
      <c r="G26" s="51">
        <v>28.435107396958603</v>
      </c>
      <c r="H26" s="52">
        <v>145.42969316454608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3">
        <v>88.496857</v>
      </c>
      <c r="D27" s="194">
        <v>34.321339</v>
      </c>
      <c r="E27" s="193">
        <v>84.670441</v>
      </c>
      <c r="F27" s="194">
        <v>40.811234</v>
      </c>
      <c r="G27" s="51">
        <v>95.67621254616985</v>
      </c>
      <c r="H27" s="52">
        <v>118.90921272040114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3">
        <v>72.131911</v>
      </c>
      <c r="D28" s="194">
        <v>25.561087</v>
      </c>
      <c r="E28" s="193">
        <v>65.567531</v>
      </c>
      <c r="F28" s="194">
        <v>20.74531</v>
      </c>
      <c r="G28" s="51">
        <v>90.89947859554144</v>
      </c>
      <c r="H28" s="52">
        <v>81.1597331521934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3">
        <v>54.100598</v>
      </c>
      <c r="D29" s="194">
        <v>86.303163</v>
      </c>
      <c r="E29" s="193">
        <v>63.749535</v>
      </c>
      <c r="F29" s="194">
        <v>77.721411</v>
      </c>
      <c r="G29" s="51">
        <v>117.83517623964157</v>
      </c>
      <c r="H29" s="52">
        <v>90.05627174985464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3">
        <v>84.747669</v>
      </c>
      <c r="D30" s="194">
        <v>83.073943</v>
      </c>
      <c r="E30" s="193">
        <v>66.714316</v>
      </c>
      <c r="F30" s="194">
        <v>68.786262</v>
      </c>
      <c r="G30" s="51">
        <v>78.72112211133499</v>
      </c>
      <c r="H30" s="52">
        <v>82.80124852145275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3">
        <v>106.633393</v>
      </c>
      <c r="D31" s="194">
        <v>53.669977</v>
      </c>
      <c r="E31" s="193">
        <v>100.99054</v>
      </c>
      <c r="F31" s="194">
        <v>44.139025</v>
      </c>
      <c r="G31" s="51">
        <v>94.70817457717021</v>
      </c>
      <c r="H31" s="52">
        <v>82.24155750989048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98">
        <v>75.409567</v>
      </c>
      <c r="D32" s="199">
        <v>21.523451</v>
      </c>
      <c r="E32" s="198">
        <v>69.09667</v>
      </c>
      <c r="F32" s="199">
        <v>19.012195</v>
      </c>
      <c r="G32" s="62">
        <v>91.62851976062932</v>
      </c>
      <c r="H32" s="63">
        <v>88.33246582994519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200">
        <v>121.255595</v>
      </c>
      <c r="D33" s="195">
        <v>59.481116</v>
      </c>
      <c r="E33" s="200">
        <v>119.220988</v>
      </c>
      <c r="F33" s="195">
        <v>64.278852</v>
      </c>
      <c r="G33" s="66">
        <v>98.32205103607798</v>
      </c>
      <c r="H33" s="67">
        <v>108.0659818151361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3">
        <v>153.282666</v>
      </c>
      <c r="D34" s="194">
        <v>85.288053</v>
      </c>
      <c r="E34" s="193">
        <v>147.938007</v>
      </c>
      <c r="F34" s="194">
        <v>72.598227</v>
      </c>
      <c r="G34" s="51">
        <v>96.51320065114211</v>
      </c>
      <c r="H34" s="52">
        <v>85.12121504286185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3">
        <v>98.857424</v>
      </c>
      <c r="D35" s="194">
        <v>35.623904</v>
      </c>
      <c r="E35" s="193">
        <v>86.218748</v>
      </c>
      <c r="F35" s="194">
        <v>26.297767</v>
      </c>
      <c r="G35" s="51">
        <v>87.2152484976748</v>
      </c>
      <c r="H35" s="52">
        <v>73.82056441652212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3">
        <v>14.22525</v>
      </c>
      <c r="D36" s="194">
        <v>1.383368</v>
      </c>
      <c r="E36" s="193">
        <v>21.547558</v>
      </c>
      <c r="F36" s="194">
        <v>0</v>
      </c>
      <c r="G36" s="51">
        <v>151.4740197887559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3">
        <v>73.191999</v>
      </c>
      <c r="D37" s="194">
        <v>183.048599</v>
      </c>
      <c r="E37" s="193">
        <v>64.576148</v>
      </c>
      <c r="F37" s="194">
        <v>119.76514</v>
      </c>
      <c r="G37" s="51">
        <v>88.22842507689947</v>
      </c>
      <c r="H37" s="52">
        <v>65.42805607597138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3">
        <v>305.080635</v>
      </c>
      <c r="D38" s="194">
        <v>20.232601</v>
      </c>
      <c r="E38" s="193">
        <v>128.845269</v>
      </c>
      <c r="F38" s="194">
        <v>13.018741</v>
      </c>
      <c r="G38" s="51">
        <v>42.23318500697365</v>
      </c>
      <c r="H38" s="52">
        <v>64.34536518562295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3">
        <v>4022.579525</v>
      </c>
      <c r="D39" s="194">
        <v>1547.186117</v>
      </c>
      <c r="E39" s="193">
        <v>2591.990704</v>
      </c>
      <c r="F39" s="194">
        <v>970.54667</v>
      </c>
      <c r="G39" s="51">
        <v>64.43603384074798</v>
      </c>
      <c r="H39" s="52">
        <v>62.72979438840195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3">
        <v>162.997408</v>
      </c>
      <c r="D40" s="194">
        <v>63.999176</v>
      </c>
      <c r="E40" s="193">
        <v>118.215093</v>
      </c>
      <c r="F40" s="194">
        <v>55.030291</v>
      </c>
      <c r="G40" s="51">
        <v>72.52575022542689</v>
      </c>
      <c r="H40" s="52">
        <v>85.98593675643575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3">
        <v>295.272122</v>
      </c>
      <c r="D41" s="194">
        <v>256.236668</v>
      </c>
      <c r="E41" s="193">
        <v>129.045564</v>
      </c>
      <c r="F41" s="194">
        <v>148.67472</v>
      </c>
      <c r="G41" s="51">
        <v>43.7039443906594</v>
      </c>
      <c r="H41" s="52">
        <v>58.02242167775925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96">
        <v>718.53415</v>
      </c>
      <c r="D42" s="197">
        <v>160.330681</v>
      </c>
      <c r="E42" s="196">
        <v>803.781868</v>
      </c>
      <c r="F42" s="197">
        <v>147.449562</v>
      </c>
      <c r="G42" s="55">
        <v>111.86411501805446</v>
      </c>
      <c r="H42" s="56">
        <v>91.96590514076341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1">
        <v>97.28181</v>
      </c>
      <c r="D43" s="192">
        <v>128.211285</v>
      </c>
      <c r="E43" s="191">
        <v>37.98028</v>
      </c>
      <c r="F43" s="192">
        <v>65.358702</v>
      </c>
      <c r="G43" s="58">
        <v>39.041502208891885</v>
      </c>
      <c r="H43" s="48">
        <v>50.97733947522638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3">
        <v>192.464494</v>
      </c>
      <c r="D44" s="194">
        <v>39.428914</v>
      </c>
      <c r="E44" s="193">
        <v>150.257212</v>
      </c>
      <c r="F44" s="194">
        <v>42.432384</v>
      </c>
      <c r="G44" s="51">
        <v>78.0700943208777</v>
      </c>
      <c r="H44" s="52">
        <v>107.61743019348695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3">
        <v>110.977378</v>
      </c>
      <c r="D45" s="194">
        <v>67.314303</v>
      </c>
      <c r="E45" s="193">
        <v>113.783673</v>
      </c>
      <c r="F45" s="194">
        <v>35.609166</v>
      </c>
      <c r="G45" s="51">
        <v>102.52870904915414</v>
      </c>
      <c r="H45" s="52">
        <v>52.899851016803964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3">
        <v>105.615082</v>
      </c>
      <c r="D46" s="194">
        <v>42.500125</v>
      </c>
      <c r="E46" s="193">
        <v>90.20331</v>
      </c>
      <c r="F46" s="194">
        <v>33.453817</v>
      </c>
      <c r="G46" s="51">
        <v>85.40760305426834</v>
      </c>
      <c r="H46" s="52">
        <v>78.7146320157882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3">
        <v>31.132518</v>
      </c>
      <c r="D47" s="194">
        <v>15.666447</v>
      </c>
      <c r="E47" s="193">
        <v>26.603324</v>
      </c>
      <c r="F47" s="194">
        <v>17.661511</v>
      </c>
      <c r="G47" s="51">
        <v>85.45188667360604</v>
      </c>
      <c r="H47" s="52">
        <v>112.73462961959405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3">
        <v>2.762793</v>
      </c>
      <c r="D48" s="194">
        <v>3.732316</v>
      </c>
      <c r="E48" s="193">
        <v>2.311963</v>
      </c>
      <c r="F48" s="194">
        <v>2.304537</v>
      </c>
      <c r="G48" s="51">
        <v>83.6820927228352</v>
      </c>
      <c r="H48" s="52">
        <v>61.745495290323746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3">
        <v>19.809477</v>
      </c>
      <c r="D49" s="194">
        <v>7.2449</v>
      </c>
      <c r="E49" s="193">
        <v>14.201399</v>
      </c>
      <c r="F49" s="194">
        <v>4.559855</v>
      </c>
      <c r="G49" s="51">
        <v>71.68992396921938</v>
      </c>
      <c r="H49" s="52">
        <v>62.93882593272508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3">
        <v>284.621102</v>
      </c>
      <c r="D50" s="194">
        <v>105.960404</v>
      </c>
      <c r="E50" s="193">
        <v>239.124611</v>
      </c>
      <c r="F50" s="194">
        <v>77.520493</v>
      </c>
      <c r="G50" s="51">
        <v>84.0150675124573</v>
      </c>
      <c r="H50" s="52">
        <v>73.15986922813168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3">
        <v>1226.465323</v>
      </c>
      <c r="D51" s="194">
        <v>872.198342</v>
      </c>
      <c r="E51" s="193">
        <v>910.664156</v>
      </c>
      <c r="F51" s="194">
        <v>646.528835</v>
      </c>
      <c r="G51" s="51">
        <v>74.25111325385595</v>
      </c>
      <c r="H51" s="52">
        <v>74.12635450756223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98">
        <v>522.538886</v>
      </c>
      <c r="D52" s="199">
        <v>580.476599</v>
      </c>
      <c r="E52" s="198">
        <v>298.112468</v>
      </c>
      <c r="F52" s="199">
        <v>368.730415</v>
      </c>
      <c r="G52" s="62">
        <v>57.05077191135589</v>
      </c>
      <c r="H52" s="63">
        <v>63.52201202171115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200">
        <v>110.850566</v>
      </c>
      <c r="D53" s="195">
        <v>47.420069</v>
      </c>
      <c r="E53" s="200">
        <v>58.276831</v>
      </c>
      <c r="F53" s="195">
        <v>28.450961</v>
      </c>
      <c r="G53" s="66">
        <v>52.572425295509994</v>
      </c>
      <c r="H53" s="67">
        <v>59.99772163975552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3">
        <v>45.955012</v>
      </c>
      <c r="D54" s="194">
        <v>26.313519</v>
      </c>
      <c r="E54" s="193">
        <v>43.704343</v>
      </c>
      <c r="F54" s="194">
        <v>23.552907</v>
      </c>
      <c r="G54" s="51">
        <v>95.10245150191669</v>
      </c>
      <c r="H54" s="52">
        <v>89.50876923759229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3">
        <v>0.377037</v>
      </c>
      <c r="D55" s="194">
        <v>0.373164</v>
      </c>
      <c r="E55" s="193">
        <v>0.691801</v>
      </c>
      <c r="F55" s="194">
        <v>0.274739</v>
      </c>
      <c r="G55" s="51">
        <v>183.48358383925185</v>
      </c>
      <c r="H55" s="52">
        <v>73.62419740382245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3">
        <v>264.409229</v>
      </c>
      <c r="D56" s="194">
        <v>450.226038</v>
      </c>
      <c r="E56" s="193">
        <v>175.878084</v>
      </c>
      <c r="F56" s="194">
        <v>305.339885</v>
      </c>
      <c r="G56" s="51">
        <v>66.51737712226377</v>
      </c>
      <c r="H56" s="52">
        <v>67.81924172053327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3">
        <v>1.41828</v>
      </c>
      <c r="D57" s="194">
        <v>0.142014</v>
      </c>
      <c r="E57" s="193">
        <v>3.099049</v>
      </c>
      <c r="F57" s="194">
        <v>0.204119</v>
      </c>
      <c r="G57" s="51">
        <v>218.5075584510816</v>
      </c>
      <c r="H57" s="52">
        <v>143.73160392637345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3">
        <v>1.650846</v>
      </c>
      <c r="D58" s="194">
        <v>0.328304</v>
      </c>
      <c r="E58" s="193">
        <v>1.695443</v>
      </c>
      <c r="F58" s="194">
        <v>0.344391</v>
      </c>
      <c r="G58" s="51">
        <v>102.70146337090196</v>
      </c>
      <c r="H58" s="52">
        <v>104.90003167795703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3">
        <v>64.636499</v>
      </c>
      <c r="D59" s="194">
        <v>52.016506</v>
      </c>
      <c r="E59" s="193">
        <v>35.941055</v>
      </c>
      <c r="F59" s="194">
        <v>30.527577</v>
      </c>
      <c r="G59" s="51">
        <v>55.604891285959035</v>
      </c>
      <c r="H59" s="52">
        <v>58.68824984130999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3">
        <v>409.280296</v>
      </c>
      <c r="D60" s="194">
        <v>630.012887</v>
      </c>
      <c r="E60" s="193">
        <v>319.763629</v>
      </c>
      <c r="F60" s="194">
        <v>537.128905</v>
      </c>
      <c r="G60" s="51">
        <v>78.12827349010712</v>
      </c>
      <c r="H60" s="52">
        <v>85.25681237374437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3">
        <v>58.497625</v>
      </c>
      <c r="D61" s="194">
        <v>121.949044</v>
      </c>
      <c r="E61" s="193">
        <v>60.35651</v>
      </c>
      <c r="F61" s="194">
        <v>99.736669</v>
      </c>
      <c r="G61" s="51">
        <v>103.17771020618358</v>
      </c>
      <c r="H61" s="52">
        <v>81.7855275683834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96">
        <v>1.428991</v>
      </c>
      <c r="D62" s="201">
        <v>0.004111</v>
      </c>
      <c r="E62" s="196">
        <v>1.395187</v>
      </c>
      <c r="F62" s="197">
        <v>0.004671</v>
      </c>
      <c r="G62" s="55">
        <v>97.63441477238135</v>
      </c>
      <c r="H62" s="56">
        <v>113.62198978350766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1">
        <v>28.092689</v>
      </c>
      <c r="D63" s="202">
        <v>7.549133</v>
      </c>
      <c r="E63" s="191">
        <v>22.099992</v>
      </c>
      <c r="F63" s="192">
        <v>9.020924</v>
      </c>
      <c r="G63" s="58">
        <v>78.66812607365567</v>
      </c>
      <c r="H63" s="48">
        <v>119.49615936028681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3">
        <v>69.913137</v>
      </c>
      <c r="D64" s="203">
        <v>11.948766</v>
      </c>
      <c r="E64" s="193">
        <v>69.482061</v>
      </c>
      <c r="F64" s="194">
        <v>11.487265</v>
      </c>
      <c r="G64" s="51">
        <v>99.38341201883131</v>
      </c>
      <c r="H64" s="52">
        <v>96.13766810731752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3">
        <v>2.133779</v>
      </c>
      <c r="D65" s="203">
        <v>0.29202</v>
      </c>
      <c r="E65" s="193">
        <v>1.436357</v>
      </c>
      <c r="F65" s="194">
        <v>0.129647</v>
      </c>
      <c r="G65" s="51">
        <v>67.31517181488805</v>
      </c>
      <c r="H65" s="52">
        <v>44.39661667009109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3">
        <v>76.892305</v>
      </c>
      <c r="D66" s="203">
        <v>130.216753</v>
      </c>
      <c r="E66" s="193">
        <v>51.480563</v>
      </c>
      <c r="F66" s="194">
        <v>78.828801</v>
      </c>
      <c r="G66" s="51">
        <v>66.95151484924273</v>
      </c>
      <c r="H66" s="52">
        <v>60.53660468710965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3">
        <v>43.960664</v>
      </c>
      <c r="D67" s="203">
        <v>35.863155</v>
      </c>
      <c r="E67" s="193">
        <v>72.100005</v>
      </c>
      <c r="F67" s="194">
        <v>29.975576</v>
      </c>
      <c r="G67" s="51">
        <v>164.01027291125538</v>
      </c>
      <c r="H67" s="52">
        <v>83.58320956424498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3">
        <v>65.242402</v>
      </c>
      <c r="D68" s="203">
        <v>37.2694</v>
      </c>
      <c r="E68" s="193">
        <v>49.037382</v>
      </c>
      <c r="F68" s="194">
        <v>25.038371</v>
      </c>
      <c r="G68" s="51">
        <v>75.16182803937845</v>
      </c>
      <c r="H68" s="52">
        <v>67.18211454973786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3">
        <v>26.793654</v>
      </c>
      <c r="D69" s="203">
        <v>4.697442</v>
      </c>
      <c r="E69" s="193">
        <v>17.581887</v>
      </c>
      <c r="F69" s="194">
        <v>2.958223</v>
      </c>
      <c r="G69" s="51">
        <v>65.61959410239454</v>
      </c>
      <c r="H69" s="52">
        <v>62.97518947546345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3">
        <v>25.504684</v>
      </c>
      <c r="D70" s="203">
        <v>15.862591</v>
      </c>
      <c r="E70" s="193">
        <v>18.360528</v>
      </c>
      <c r="F70" s="194">
        <v>7.450924</v>
      </c>
      <c r="G70" s="51">
        <v>71.98884722508225</v>
      </c>
      <c r="H70" s="52">
        <v>46.97167064321333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3">
        <v>93.640693</v>
      </c>
      <c r="D71" s="203">
        <v>29.737966</v>
      </c>
      <c r="E71" s="193">
        <v>53.728791</v>
      </c>
      <c r="F71" s="194">
        <v>19.549782</v>
      </c>
      <c r="G71" s="51">
        <v>57.37760932632141</v>
      </c>
      <c r="H71" s="52">
        <v>65.74014510609099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98">
        <v>27.007565</v>
      </c>
      <c r="D72" s="204">
        <v>20.331173</v>
      </c>
      <c r="E72" s="198">
        <v>22.597533</v>
      </c>
      <c r="F72" s="199">
        <v>26.979377</v>
      </c>
      <c r="G72" s="62">
        <v>83.67112325750212</v>
      </c>
      <c r="H72" s="63">
        <v>132.69955944007756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200">
        <v>175.669627</v>
      </c>
      <c r="D73" s="205">
        <v>190.507211</v>
      </c>
      <c r="E73" s="200">
        <v>223.481352</v>
      </c>
      <c r="F73" s="195">
        <v>169.555936</v>
      </c>
      <c r="G73" s="66">
        <v>127.21684210099677</v>
      </c>
      <c r="H73" s="67">
        <v>89.0023716740045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3">
        <v>129.809344</v>
      </c>
      <c r="D74" s="203">
        <v>235.308488</v>
      </c>
      <c r="E74" s="193">
        <v>188.200804</v>
      </c>
      <c r="F74" s="194">
        <v>185.214781</v>
      </c>
      <c r="G74" s="51">
        <v>144.98247830294866</v>
      </c>
      <c r="H74" s="52">
        <v>78.71147470039413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3">
        <v>53.704716</v>
      </c>
      <c r="D75" s="203">
        <v>46.622683</v>
      </c>
      <c r="E75" s="193">
        <v>47.392455</v>
      </c>
      <c r="F75" s="194">
        <v>36.340003</v>
      </c>
      <c r="G75" s="51">
        <v>88.24635624178704</v>
      </c>
      <c r="H75" s="52">
        <v>77.94489862370212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3">
        <v>224.027026</v>
      </c>
      <c r="D76" s="203">
        <v>385.412388</v>
      </c>
      <c r="E76" s="193">
        <v>222.207748</v>
      </c>
      <c r="F76" s="194">
        <v>342.60166</v>
      </c>
      <c r="G76" s="51">
        <v>99.18792030029448</v>
      </c>
      <c r="H76" s="52">
        <v>88.89222834217772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3">
        <v>5.223566</v>
      </c>
      <c r="D77" s="203">
        <v>5.548579</v>
      </c>
      <c r="E77" s="193">
        <v>6.750336</v>
      </c>
      <c r="F77" s="194">
        <v>5.107335</v>
      </c>
      <c r="G77" s="51">
        <v>129.22850022379347</v>
      </c>
      <c r="H77" s="52">
        <v>92.04762156220538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3">
        <v>4.275102</v>
      </c>
      <c r="D78" s="203">
        <v>6.283962</v>
      </c>
      <c r="E78" s="193">
        <v>3.262167</v>
      </c>
      <c r="F78" s="194">
        <v>3.3522980000000002</v>
      </c>
      <c r="G78" s="51">
        <v>76.30617936133453</v>
      </c>
      <c r="H78" s="52">
        <v>53.34688529306829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3">
        <v>2.237717</v>
      </c>
      <c r="D79" s="203">
        <v>0.888789</v>
      </c>
      <c r="E79" s="193">
        <v>2.077683</v>
      </c>
      <c r="F79" s="194">
        <v>0.553304</v>
      </c>
      <c r="G79" s="51">
        <v>92.84833604964345</v>
      </c>
      <c r="H79" s="52">
        <v>62.253695759060925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3">
        <v>109.355313</v>
      </c>
      <c r="D80" s="203">
        <v>82.439086</v>
      </c>
      <c r="E80" s="193">
        <v>73.509213</v>
      </c>
      <c r="F80" s="194">
        <v>58.095082</v>
      </c>
      <c r="G80" s="51">
        <v>67.2205227010781</v>
      </c>
      <c r="H80" s="52">
        <v>70.470313074553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3">
        <v>102.801556</v>
      </c>
      <c r="D81" s="203">
        <v>45.717144</v>
      </c>
      <c r="E81" s="193">
        <v>71.886149</v>
      </c>
      <c r="F81" s="194">
        <v>26.470086</v>
      </c>
      <c r="G81" s="51">
        <v>69.92710207615923</v>
      </c>
      <c r="H81" s="52">
        <v>57.89969294669851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96">
        <v>200.596877</v>
      </c>
      <c r="D82" s="201">
        <v>246.261834</v>
      </c>
      <c r="E82" s="196">
        <v>146.956867</v>
      </c>
      <c r="F82" s="197">
        <v>179.855357</v>
      </c>
      <c r="G82" s="55">
        <v>73.25979805757395</v>
      </c>
      <c r="H82" s="56">
        <v>73.03419863266349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1">
        <v>37.009411</v>
      </c>
      <c r="D83" s="202">
        <v>85.340216</v>
      </c>
      <c r="E83" s="191">
        <v>42.243159</v>
      </c>
      <c r="F83" s="192">
        <v>67.726164</v>
      </c>
      <c r="G83" s="58">
        <v>114.14166791252094</v>
      </c>
      <c r="H83" s="48">
        <v>79.36019754156703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3">
        <v>1365.572502</v>
      </c>
      <c r="D84" s="203">
        <v>2339.168407</v>
      </c>
      <c r="E84" s="193">
        <v>612.783352</v>
      </c>
      <c r="F84" s="194">
        <v>1225.017685</v>
      </c>
      <c r="G84" s="51">
        <v>44.873732526286624</v>
      </c>
      <c r="H84" s="52">
        <v>52.36979438223064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3">
        <v>983.995425</v>
      </c>
      <c r="D85" s="203">
        <v>1001.510512</v>
      </c>
      <c r="E85" s="193">
        <v>587.162843</v>
      </c>
      <c r="F85" s="194">
        <v>634.976259</v>
      </c>
      <c r="G85" s="51">
        <v>59.67129806523236</v>
      </c>
      <c r="H85" s="52">
        <v>63.40185663473097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3">
        <v>247.520779</v>
      </c>
      <c r="D86" s="203">
        <v>269.541799</v>
      </c>
      <c r="E86" s="193">
        <v>103.866945</v>
      </c>
      <c r="F86" s="194">
        <v>86.861084</v>
      </c>
      <c r="G86" s="51">
        <v>41.962919404031126</v>
      </c>
      <c r="H86" s="52">
        <v>32.22545976997059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3">
        <v>4.907998</v>
      </c>
      <c r="D87" s="203">
        <v>4.770279</v>
      </c>
      <c r="E87" s="193">
        <v>1.665565</v>
      </c>
      <c r="F87" s="194">
        <v>5.526333</v>
      </c>
      <c r="G87" s="51">
        <v>33.93573102515526</v>
      </c>
      <c r="H87" s="52">
        <v>115.84926164696026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3">
        <v>272.536159</v>
      </c>
      <c r="D88" s="203">
        <v>418.561277</v>
      </c>
      <c r="E88" s="193">
        <v>147.576299</v>
      </c>
      <c r="F88" s="194">
        <v>272.34816</v>
      </c>
      <c r="G88" s="51">
        <v>54.14925474164329</v>
      </c>
      <c r="H88" s="52">
        <v>65.06769139085937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3">
        <v>2.615116</v>
      </c>
      <c r="D89" s="203">
        <v>1.212187</v>
      </c>
      <c r="E89" s="193">
        <v>1.540287</v>
      </c>
      <c r="F89" s="194">
        <v>0.752545</v>
      </c>
      <c r="G89" s="51">
        <v>58.89937578294806</v>
      </c>
      <c r="H89" s="52">
        <v>62.08159302153876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3">
        <v>80.242463</v>
      </c>
      <c r="D90" s="203">
        <v>48.123466</v>
      </c>
      <c r="E90" s="193">
        <v>18.386106</v>
      </c>
      <c r="F90" s="194">
        <v>20.644072</v>
      </c>
      <c r="G90" s="51">
        <v>22.913187497746677</v>
      </c>
      <c r="H90" s="52">
        <v>42.89814037916555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98">
        <v>28.058697</v>
      </c>
      <c r="D91" s="204">
        <v>12.33597</v>
      </c>
      <c r="E91" s="198">
        <v>14.865</v>
      </c>
      <c r="F91" s="199">
        <v>7.721963</v>
      </c>
      <c r="G91" s="62">
        <v>52.9782263231967</v>
      </c>
      <c r="H91" s="63">
        <v>62.5971285598133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200">
        <v>8.935698</v>
      </c>
      <c r="D92" s="205">
        <v>6.424952</v>
      </c>
      <c r="E92" s="200">
        <v>5.104351</v>
      </c>
      <c r="F92" s="195">
        <v>2.632027</v>
      </c>
      <c r="G92" s="66">
        <v>57.123136883095206</v>
      </c>
      <c r="H92" s="67">
        <v>40.965706825514026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3">
        <v>137.496696</v>
      </c>
      <c r="D93" s="203">
        <v>53.733625</v>
      </c>
      <c r="E93" s="193">
        <v>84.991675</v>
      </c>
      <c r="F93" s="194">
        <v>41.344218</v>
      </c>
      <c r="G93" s="51">
        <v>61.81361259764381</v>
      </c>
      <c r="H93" s="52">
        <v>76.94291609769486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3">
        <v>286.280906</v>
      </c>
      <c r="D94" s="203">
        <v>220.824046</v>
      </c>
      <c r="E94" s="193">
        <v>209.633065</v>
      </c>
      <c r="F94" s="194">
        <v>195.735436</v>
      </c>
      <c r="G94" s="51">
        <v>73.22635237154097</v>
      </c>
      <c r="H94" s="52">
        <v>88.63864218845079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3">
        <v>3444.186745</v>
      </c>
      <c r="D95" s="203">
        <v>2995.416291</v>
      </c>
      <c r="E95" s="193">
        <v>2166.549869</v>
      </c>
      <c r="F95" s="194">
        <v>2163.968616</v>
      </c>
      <c r="G95" s="51">
        <v>62.904541170574646</v>
      </c>
      <c r="H95" s="52">
        <v>72.24266698761839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3">
        <v>4919.447099</v>
      </c>
      <c r="D96" s="203">
        <v>5702.19631</v>
      </c>
      <c r="E96" s="193">
        <v>4218.569308</v>
      </c>
      <c r="F96" s="194">
        <v>5474.863454</v>
      </c>
      <c r="G96" s="51">
        <v>85.75291538062335</v>
      </c>
      <c r="H96" s="52">
        <v>96.01324044909987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3">
        <v>133.243127</v>
      </c>
      <c r="D97" s="203">
        <v>220.720763</v>
      </c>
      <c r="E97" s="193">
        <v>100.310369</v>
      </c>
      <c r="F97" s="194">
        <v>207.676841</v>
      </c>
      <c r="G97" s="51">
        <v>75.28370975562589</v>
      </c>
      <c r="H97" s="52">
        <v>94.09030585853854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3">
        <v>4233.888157</v>
      </c>
      <c r="D98" s="203">
        <v>7274.423848</v>
      </c>
      <c r="E98" s="193">
        <v>2467.023477</v>
      </c>
      <c r="F98" s="194">
        <v>4223.863981</v>
      </c>
      <c r="G98" s="51">
        <v>58.26850841397887</v>
      </c>
      <c r="H98" s="52">
        <v>58.064584484739534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3">
        <v>23.642069</v>
      </c>
      <c r="D99" s="203">
        <v>45.504587</v>
      </c>
      <c r="E99" s="193">
        <v>11.839815</v>
      </c>
      <c r="F99" s="194">
        <v>21.701678</v>
      </c>
      <c r="G99" s="51">
        <v>50.0794367870257</v>
      </c>
      <c r="H99" s="52">
        <v>47.69118770378028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3">
        <v>3.341731</v>
      </c>
      <c r="D100" s="203">
        <v>35.556475</v>
      </c>
      <c r="E100" s="193">
        <v>4.324655</v>
      </c>
      <c r="F100" s="194">
        <v>21.393379</v>
      </c>
      <c r="G100" s="51">
        <v>129.41361827148864</v>
      </c>
      <c r="H100" s="52">
        <v>60.16732254814349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96">
        <v>1015.454483</v>
      </c>
      <c r="D101" s="201">
        <v>254.875392</v>
      </c>
      <c r="E101" s="196">
        <v>643.165138</v>
      </c>
      <c r="F101" s="197">
        <v>198.994741</v>
      </c>
      <c r="G101" s="55">
        <v>63.33766296445608</v>
      </c>
      <c r="H101" s="56">
        <v>78.07530552027558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1">
        <v>38.913621</v>
      </c>
      <c r="D102" s="202">
        <v>3.452708</v>
      </c>
      <c r="E102" s="191">
        <v>11.325919</v>
      </c>
      <c r="F102" s="192">
        <v>3.515454</v>
      </c>
      <c r="G102" s="58">
        <v>29.105281669881094</v>
      </c>
      <c r="H102" s="48">
        <v>101.81729819029006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3">
        <v>3.204196</v>
      </c>
      <c r="D103" s="203">
        <v>1.564456</v>
      </c>
      <c r="E103" s="193">
        <v>2.874266</v>
      </c>
      <c r="F103" s="194">
        <v>5.237225</v>
      </c>
      <c r="G103" s="51">
        <v>89.70318919317045</v>
      </c>
      <c r="H103" s="52">
        <v>334.76332987313157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3">
        <v>6.120866</v>
      </c>
      <c r="D104" s="203">
        <v>5.578282</v>
      </c>
      <c r="E104" s="193">
        <v>7.663864</v>
      </c>
      <c r="F104" s="194">
        <v>8.595014</v>
      </c>
      <c r="G104" s="51">
        <v>125.20881849071684</v>
      </c>
      <c r="H104" s="52">
        <v>154.07994791227839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3">
        <v>396.644686</v>
      </c>
      <c r="D105" s="203">
        <v>612.829764</v>
      </c>
      <c r="E105" s="193">
        <v>286.742506</v>
      </c>
      <c r="F105" s="194">
        <v>519.703854</v>
      </c>
      <c r="G105" s="51">
        <v>72.2920326732929</v>
      </c>
      <c r="H105" s="52">
        <v>84.80395119973319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3">
        <v>146.77353</v>
      </c>
      <c r="D106" s="203">
        <v>88.342304</v>
      </c>
      <c r="E106" s="193">
        <v>121.140362</v>
      </c>
      <c r="F106" s="194">
        <v>86.221388</v>
      </c>
      <c r="G106" s="51">
        <v>82.53556482561945</v>
      </c>
      <c r="H106" s="52">
        <v>97.59920683073877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3">
        <v>64.77649</v>
      </c>
      <c r="D107" s="203">
        <v>54.647632</v>
      </c>
      <c r="E107" s="193">
        <v>66.996077</v>
      </c>
      <c r="F107" s="194">
        <v>61.446772</v>
      </c>
      <c r="G107" s="51">
        <v>103.42653175557986</v>
      </c>
      <c r="H107" s="52">
        <v>112.4417833877962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3">
        <v>0.596384</v>
      </c>
      <c r="D108" s="203">
        <v>0.159974</v>
      </c>
      <c r="E108" s="193">
        <v>0.513736</v>
      </c>
      <c r="F108" s="194">
        <v>0.293795</v>
      </c>
      <c r="G108" s="51">
        <v>86.14181466974298</v>
      </c>
      <c r="H108" s="52">
        <v>183.65171840424065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3">
        <v>2.032454</v>
      </c>
      <c r="D109" s="203">
        <v>1.460065</v>
      </c>
      <c r="E109" s="193">
        <v>0.002557</v>
      </c>
      <c r="F109" s="194">
        <v>0.010163</v>
      </c>
      <c r="G109" s="51">
        <v>0.12580850538314764</v>
      </c>
      <c r="H109" s="52">
        <v>0.6960649012201512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93">
        <v>47.560314</v>
      </c>
      <c r="D110" s="203">
        <v>15.276486</v>
      </c>
      <c r="E110" s="193">
        <v>40.626188</v>
      </c>
      <c r="F110" s="194">
        <v>16.185531</v>
      </c>
      <c r="G110" s="62">
        <v>85.42035277563559</v>
      </c>
      <c r="H110" s="63">
        <v>105.95061586807333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208" t="s">
        <v>225</v>
      </c>
      <c r="B112" s="208"/>
      <c r="C112" s="208"/>
      <c r="D112" s="208"/>
      <c r="E112" s="208"/>
      <c r="F112" s="208"/>
      <c r="G112" s="208"/>
      <c r="H112" s="208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14" sqref="G14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júl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júl 2008</v>
      </c>
      <c r="D8" s="92"/>
      <c r="E8" s="131" t="str">
        <f>SR_HS2!E8</f>
        <v>jan. - júl 2009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6">
        <f>SR_HS2!C11</f>
        <v>30222.514737</v>
      </c>
      <c r="D11" s="147">
        <f>SR_HS2!D11</f>
        <v>29895.601194999996</v>
      </c>
      <c r="E11" s="146">
        <f>SR_HS2!E11</f>
        <v>21299.84793099999</v>
      </c>
      <c r="F11" s="124">
        <v>1</v>
      </c>
      <c r="G11" s="139">
        <f>SR_HS2!F11</f>
        <v>21549.937414999997</v>
      </c>
      <c r="H11" s="124">
        <v>1</v>
      </c>
      <c r="I11" s="206">
        <f>G11-E11</f>
        <v>250.08948400000736</v>
      </c>
      <c r="J11" s="141"/>
      <c r="K11" s="35">
        <f>SR_HS2!G11</f>
        <v>70.47675587671594</v>
      </c>
      <c r="L11" s="35">
        <f>SR_HS2!H11</f>
        <v>72.08397407510306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7"/>
      <c r="D12" s="138"/>
      <c r="E12" s="137"/>
      <c r="F12" s="93"/>
      <c r="G12" s="138"/>
      <c r="H12" s="104"/>
      <c r="I12" s="140"/>
      <c r="J12" s="142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79" t="s">
        <v>212</v>
      </c>
      <c r="D13" s="180" t="s">
        <v>213</v>
      </c>
      <c r="E13" s="181" t="s">
        <v>216</v>
      </c>
      <c r="F13" s="182" t="s">
        <v>217</v>
      </c>
      <c r="G13" s="183" t="s">
        <v>218</v>
      </c>
      <c r="H13" s="182" t="s">
        <v>219</v>
      </c>
      <c r="I13" s="184" t="s">
        <v>220</v>
      </c>
      <c r="J13" s="185" t="s">
        <v>211</v>
      </c>
      <c r="K13" s="186" t="s">
        <v>207</v>
      </c>
      <c r="L13" s="186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48">
        <f>SR_HS2!C96</f>
        <v>4919.447099</v>
      </c>
      <c r="D14" s="158">
        <f>SR_HS2!D96</f>
        <v>5702.19631</v>
      </c>
      <c r="E14" s="159">
        <f>SR_HS2!E96</f>
        <v>4218.569308</v>
      </c>
      <c r="F14" s="109">
        <f aca="true" t="shared" si="0" ref="F14:F45">E14/$E$11*100</f>
        <v>19.805631109038373</v>
      </c>
      <c r="G14" s="149">
        <f>SR_HS2!F96</f>
        <v>5474.863454</v>
      </c>
      <c r="H14" s="114">
        <f aca="true" t="shared" si="1" ref="H14:H45">G14/$G$11*100</f>
        <v>25.40547264044108</v>
      </c>
      <c r="I14" s="174">
        <f aca="true" t="shared" si="2" ref="I14:I45">G14-E14</f>
        <v>1256.2941460000002</v>
      </c>
      <c r="J14" s="143">
        <f aca="true" t="shared" si="3" ref="J14:J45">E14-C14</f>
        <v>-700.8777909999999</v>
      </c>
      <c r="K14" s="117">
        <f>SR_HS2!G96</f>
        <v>85.75291538062335</v>
      </c>
      <c r="L14" s="48">
        <f>SR_HS2!H96</f>
        <v>96.01324044909987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0">
        <f>SR_HS2!C98</f>
        <v>4233.888157</v>
      </c>
      <c r="D15" s="160">
        <f>SR_HS2!D98</f>
        <v>7274.423848</v>
      </c>
      <c r="E15" s="161">
        <f>SR_HS2!E98</f>
        <v>2467.023477</v>
      </c>
      <c r="F15" s="187">
        <f t="shared" si="0"/>
        <v>11.582352535998494</v>
      </c>
      <c r="G15" s="151">
        <f>SR_HS2!F98</f>
        <v>4223.863981</v>
      </c>
      <c r="H15" s="188">
        <f t="shared" si="1"/>
        <v>19.60035381847535</v>
      </c>
      <c r="I15" s="175">
        <f t="shared" si="2"/>
        <v>1756.8405040000002</v>
      </c>
      <c r="J15" s="144">
        <f t="shared" si="3"/>
        <v>-1766.8646800000001</v>
      </c>
      <c r="K15" s="118">
        <f>SR_HS2!G98</f>
        <v>58.26850841397887</v>
      </c>
      <c r="L15" s="52">
        <f>SR_HS2!H98</f>
        <v>58.064584484739534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0">
        <f>SR_HS2!C95</f>
        <v>3444.186745</v>
      </c>
      <c r="D16" s="160">
        <f>SR_HS2!D95</f>
        <v>2995.416291</v>
      </c>
      <c r="E16" s="161">
        <f>SR_HS2!E95</f>
        <v>2166.549869</v>
      </c>
      <c r="F16" s="107">
        <f t="shared" si="0"/>
        <v>10.17166824861122</v>
      </c>
      <c r="G16" s="151">
        <f>SR_HS2!F95</f>
        <v>2163.968616</v>
      </c>
      <c r="H16" s="112">
        <f t="shared" si="1"/>
        <v>10.04164687036981</v>
      </c>
      <c r="I16" s="175">
        <f t="shared" si="2"/>
        <v>-2.5812529999998333</v>
      </c>
      <c r="J16" s="144">
        <f t="shared" si="3"/>
        <v>-1277.636876</v>
      </c>
      <c r="K16" s="118">
        <f>SR_HS2!G95</f>
        <v>62.904541170574646</v>
      </c>
      <c r="L16" s="52">
        <f>SR_HS2!H95</f>
        <v>72.24266698761839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0">
        <f>SR_HS2!C84</f>
        <v>1365.572502</v>
      </c>
      <c r="D17" s="160">
        <f>SR_HS2!D84</f>
        <v>2339.168407</v>
      </c>
      <c r="E17" s="161">
        <f>SR_HS2!E84</f>
        <v>612.783352</v>
      </c>
      <c r="F17" s="107">
        <f t="shared" si="0"/>
        <v>2.8769376851191018</v>
      </c>
      <c r="G17" s="151">
        <f>SR_HS2!F84</f>
        <v>1225.017685</v>
      </c>
      <c r="H17" s="112">
        <f t="shared" si="1"/>
        <v>5.68455333029096</v>
      </c>
      <c r="I17" s="175">
        <f t="shared" si="2"/>
        <v>612.234333</v>
      </c>
      <c r="J17" s="144">
        <f t="shared" si="3"/>
        <v>-752.78915</v>
      </c>
      <c r="K17" s="118">
        <f>SR_HS2!G84</f>
        <v>44.873732526286624</v>
      </c>
      <c r="L17" s="52">
        <f>SR_HS2!H84</f>
        <v>52.36979438223064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0">
        <f>SR_HS2!C39</f>
        <v>4022.579525</v>
      </c>
      <c r="D18" s="160">
        <f>SR_HS2!D39</f>
        <v>1547.186117</v>
      </c>
      <c r="E18" s="161">
        <f>SR_HS2!E39</f>
        <v>2591.990704</v>
      </c>
      <c r="F18" s="107">
        <f t="shared" si="0"/>
        <v>12.169057320956707</v>
      </c>
      <c r="G18" s="151">
        <f>SR_HS2!F39</f>
        <v>970.54667</v>
      </c>
      <c r="H18" s="112">
        <f t="shared" si="1"/>
        <v>4.503709924115341</v>
      </c>
      <c r="I18" s="175">
        <f t="shared" si="2"/>
        <v>-1621.4440339999999</v>
      </c>
      <c r="J18" s="144">
        <f t="shared" si="3"/>
        <v>-1430.5888210000003</v>
      </c>
      <c r="K18" s="118">
        <f>SR_HS2!G39</f>
        <v>64.43603384074798</v>
      </c>
      <c r="L18" s="52">
        <f>SR_HS2!H39</f>
        <v>62.72979438840195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SR_HS2!A85</f>
        <v>73</v>
      </c>
      <c r="B19" s="59" t="str">
        <f>SR_HS2!B85</f>
        <v>  Predmety zo železa alebo z ocele</v>
      </c>
      <c r="C19" s="150">
        <f>SR_HS2!C85</f>
        <v>983.995425</v>
      </c>
      <c r="D19" s="160">
        <f>SR_HS2!D85</f>
        <v>1001.510512</v>
      </c>
      <c r="E19" s="161">
        <f>SR_HS2!E85</f>
        <v>587.162843</v>
      </c>
      <c r="F19" s="107">
        <f t="shared" si="0"/>
        <v>2.7566527465458472</v>
      </c>
      <c r="G19" s="151">
        <f>SR_HS2!F85</f>
        <v>634.976259</v>
      </c>
      <c r="H19" s="112">
        <f t="shared" si="1"/>
        <v>2.946534121059767</v>
      </c>
      <c r="I19" s="175">
        <f t="shared" si="2"/>
        <v>47.813416000000075</v>
      </c>
      <c r="J19" s="144">
        <f t="shared" si="3"/>
        <v>-396.832582</v>
      </c>
      <c r="K19" s="118">
        <f>SR_HS2!G85</f>
        <v>59.67129806523236</v>
      </c>
      <c r="L19" s="52">
        <f>SR_HS2!H85</f>
        <v>63.40185663473097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SR_HS2!A51</f>
        <v>39</v>
      </c>
      <c r="B20" s="59" t="str">
        <f>SR_HS2!B51</f>
        <v>  Plasty a výrobky z nich</v>
      </c>
      <c r="C20" s="150">
        <f>SR_HS2!C51</f>
        <v>1226.465323</v>
      </c>
      <c r="D20" s="160">
        <f>SR_HS2!D51</f>
        <v>872.198342</v>
      </c>
      <c r="E20" s="161">
        <f>SR_HS2!E51</f>
        <v>910.664156</v>
      </c>
      <c r="F20" s="107">
        <f t="shared" si="0"/>
        <v>4.275449096867078</v>
      </c>
      <c r="G20" s="151">
        <f>SR_HS2!F51</f>
        <v>646.528835</v>
      </c>
      <c r="H20" s="112">
        <f t="shared" si="1"/>
        <v>3.0001425180473085</v>
      </c>
      <c r="I20" s="175">
        <f t="shared" si="2"/>
        <v>-264.1353210000001</v>
      </c>
      <c r="J20" s="144">
        <f t="shared" si="3"/>
        <v>-315.80116699999985</v>
      </c>
      <c r="K20" s="118">
        <f>SR_HS2!G51</f>
        <v>74.25111325385595</v>
      </c>
      <c r="L20" s="52">
        <f>SR_HS2!H51</f>
        <v>74.12635450756223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SR_HS2!A60</f>
        <v>48</v>
      </c>
      <c r="B21" s="59" t="str">
        <f>SR_HS2!B60</f>
        <v>  Papier, lepenka; výrobky z nich alebo z papierenských vláknin</v>
      </c>
      <c r="C21" s="150">
        <f>SR_HS2!C60</f>
        <v>409.280296</v>
      </c>
      <c r="D21" s="160">
        <f>SR_HS2!D60</f>
        <v>630.012887</v>
      </c>
      <c r="E21" s="161">
        <f>SR_HS2!E60</f>
        <v>319.763629</v>
      </c>
      <c r="F21" s="107">
        <f t="shared" si="0"/>
        <v>1.501248412833094</v>
      </c>
      <c r="G21" s="151">
        <f>SR_HS2!F60</f>
        <v>537.128905</v>
      </c>
      <c r="H21" s="112">
        <f t="shared" si="1"/>
        <v>2.492484756016634</v>
      </c>
      <c r="I21" s="175">
        <f t="shared" si="2"/>
        <v>217.36527600000005</v>
      </c>
      <c r="J21" s="144">
        <f t="shared" si="3"/>
        <v>-89.51666700000004</v>
      </c>
      <c r="K21" s="118">
        <f>SR_HS2!G60</f>
        <v>78.12827349010712</v>
      </c>
      <c r="L21" s="52">
        <f>SR_HS2!H60</f>
        <v>85.25681237374437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0">
        <f>SR_HS2!C105</f>
        <v>396.644686</v>
      </c>
      <c r="D22" s="160">
        <f>SR_HS2!D105</f>
        <v>612.829764</v>
      </c>
      <c r="E22" s="161">
        <f>SR_HS2!E105</f>
        <v>286.742506</v>
      </c>
      <c r="F22" s="107">
        <f t="shared" si="0"/>
        <v>1.3462185595356875</v>
      </c>
      <c r="G22" s="152">
        <f>SR_HS2!F105</f>
        <v>519.703854</v>
      </c>
      <c r="H22" s="112">
        <f t="shared" si="1"/>
        <v>2.4116258158515866</v>
      </c>
      <c r="I22" s="176">
        <f t="shared" si="2"/>
        <v>232.961348</v>
      </c>
      <c r="J22" s="144">
        <f t="shared" si="3"/>
        <v>-109.90217999999999</v>
      </c>
      <c r="K22" s="118">
        <f>SR_HS2!G105</f>
        <v>72.2920326732929</v>
      </c>
      <c r="L22" s="52">
        <f>SR_HS2!H105</f>
        <v>84.80395119973319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SR_HS2!A52</f>
        <v>40</v>
      </c>
      <c r="B23" s="68" t="str">
        <f>SR_HS2!B52</f>
        <v>  Kaučuk a výrobky z neho</v>
      </c>
      <c r="C23" s="153">
        <f>SR_HS2!C52</f>
        <v>522.538886</v>
      </c>
      <c r="D23" s="162">
        <f>SR_HS2!D52</f>
        <v>580.476599</v>
      </c>
      <c r="E23" s="163">
        <f>SR_HS2!E52</f>
        <v>298.112468</v>
      </c>
      <c r="F23" s="108">
        <f t="shared" si="0"/>
        <v>1.3995990439261514</v>
      </c>
      <c r="G23" s="154">
        <f>SR_HS2!F52</f>
        <v>368.730415</v>
      </c>
      <c r="H23" s="113">
        <f t="shared" si="1"/>
        <v>1.7110509784745007</v>
      </c>
      <c r="I23" s="177">
        <f t="shared" si="2"/>
        <v>70.61794700000002</v>
      </c>
      <c r="J23" s="145">
        <f t="shared" si="3"/>
        <v>-224.42641800000007</v>
      </c>
      <c r="K23" s="119">
        <f>SR_HS2!G52</f>
        <v>57.05077191135589</v>
      </c>
      <c r="L23" s="56">
        <f>SR_HS2!H52</f>
        <v>63.52201202171115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SR_HS2!A76</f>
        <v>64</v>
      </c>
      <c r="B24" s="69" t="str">
        <f>SR_HS2!B76</f>
        <v>  Obuv, gamaše a podobné predmety; časti týchto predmetov</v>
      </c>
      <c r="C24" s="148">
        <f>SR_HS2!C76</f>
        <v>224.027026</v>
      </c>
      <c r="D24" s="158">
        <f>SR_HS2!D76</f>
        <v>385.412388</v>
      </c>
      <c r="E24" s="159">
        <f>SR_HS2!E76</f>
        <v>222.207748</v>
      </c>
      <c r="F24" s="109">
        <f t="shared" si="0"/>
        <v>1.0432363119203159</v>
      </c>
      <c r="G24" s="149">
        <f>SR_HS2!F76</f>
        <v>342.60166</v>
      </c>
      <c r="H24" s="114">
        <f t="shared" si="1"/>
        <v>1.5898035033806153</v>
      </c>
      <c r="I24" s="174">
        <f t="shared" si="2"/>
        <v>120.39391199999997</v>
      </c>
      <c r="J24" s="143">
        <f t="shared" si="3"/>
        <v>-1.819277999999997</v>
      </c>
      <c r="K24" s="120">
        <f>SR_HS2!G76</f>
        <v>99.18792030029448</v>
      </c>
      <c r="L24" s="48">
        <f>SR_HS2!H76</f>
        <v>88.89222834217772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0">
        <f>SR_HS2!C56</f>
        <v>264.409229</v>
      </c>
      <c r="D25" s="160">
        <f>SR_HS2!D56</f>
        <v>450.226038</v>
      </c>
      <c r="E25" s="161">
        <f>SR_HS2!E56</f>
        <v>175.878084</v>
      </c>
      <c r="F25" s="107">
        <f t="shared" si="0"/>
        <v>0.8257245993950288</v>
      </c>
      <c r="G25" s="151">
        <f>SR_HS2!F56</f>
        <v>305.339885</v>
      </c>
      <c r="H25" s="112">
        <f t="shared" si="1"/>
        <v>1.4168945325449802</v>
      </c>
      <c r="I25" s="175">
        <f t="shared" si="2"/>
        <v>129.46180099999998</v>
      </c>
      <c r="J25" s="144">
        <f t="shared" si="3"/>
        <v>-88.53114499999998</v>
      </c>
      <c r="K25" s="118">
        <f>SR_HS2!G56</f>
        <v>66.51737712226377</v>
      </c>
      <c r="L25" s="52">
        <f>SR_HS2!H56</f>
        <v>67.81924172053327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SR_HS2!A88</f>
        <v>76</v>
      </c>
      <c r="B26" s="59" t="str">
        <f>SR_HS2!B88</f>
        <v>  Hliník a predmety z hliníka</v>
      </c>
      <c r="C26" s="150">
        <f>SR_HS2!C88</f>
        <v>272.536159</v>
      </c>
      <c r="D26" s="160">
        <f>SR_HS2!D88</f>
        <v>418.561277</v>
      </c>
      <c r="E26" s="161">
        <f>SR_HS2!E88</f>
        <v>147.576299</v>
      </c>
      <c r="F26" s="107">
        <f t="shared" si="0"/>
        <v>0.692851420714681</v>
      </c>
      <c r="G26" s="151">
        <f>SR_HS2!F88</f>
        <v>272.34816</v>
      </c>
      <c r="H26" s="112">
        <f t="shared" si="1"/>
        <v>1.263800236424028</v>
      </c>
      <c r="I26" s="175">
        <f t="shared" si="2"/>
        <v>124.771861</v>
      </c>
      <c r="J26" s="144">
        <f t="shared" si="3"/>
        <v>-124.95985999999999</v>
      </c>
      <c r="K26" s="118">
        <f>SR_HS2!G88</f>
        <v>54.14925474164329</v>
      </c>
      <c r="L26" s="52">
        <f>SR_HS2!H88</f>
        <v>65.06769139085937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SR_HS2!A97</f>
        <v>86</v>
      </c>
      <c r="B27" s="59" t="str">
        <f>SR_HS2!B97</f>
        <v>  Lokomotívy; vozový park a jeho časti; zvrškový upevňovací materiál </v>
      </c>
      <c r="C27" s="150">
        <f>SR_HS2!C97</f>
        <v>133.243127</v>
      </c>
      <c r="D27" s="160">
        <f>SR_HS2!D97</f>
        <v>220.720763</v>
      </c>
      <c r="E27" s="161">
        <f>SR_HS2!E97</f>
        <v>100.310369</v>
      </c>
      <c r="F27" s="107">
        <f t="shared" si="0"/>
        <v>0.47094406178368714</v>
      </c>
      <c r="G27" s="151">
        <f>SR_HS2!F97</f>
        <v>207.676841</v>
      </c>
      <c r="H27" s="112">
        <f t="shared" si="1"/>
        <v>0.9637004368070459</v>
      </c>
      <c r="I27" s="175">
        <f t="shared" si="2"/>
        <v>107.366472</v>
      </c>
      <c r="J27" s="144">
        <f t="shared" si="3"/>
        <v>-32.93275799999999</v>
      </c>
      <c r="K27" s="118">
        <f>SR_HS2!G97</f>
        <v>75.28370975562589</v>
      </c>
      <c r="L27" s="52">
        <f>SR_HS2!H97</f>
        <v>94.09030585853854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SR_HS2!A101</f>
        <v>90</v>
      </c>
      <c r="B28" s="59" t="str">
        <f>SR_HS2!B101</f>
        <v>  Prístroje optické, fotografické, meracie, kontrolné presné, lekárske</v>
      </c>
      <c r="C28" s="150">
        <f>SR_HS2!C101</f>
        <v>1015.454483</v>
      </c>
      <c r="D28" s="160">
        <f>SR_HS2!D101</f>
        <v>254.875392</v>
      </c>
      <c r="E28" s="161">
        <f>SR_HS2!E101</f>
        <v>643.165138</v>
      </c>
      <c r="F28" s="107">
        <f t="shared" si="0"/>
        <v>3.019576196428763</v>
      </c>
      <c r="G28" s="151">
        <f>SR_HS2!F101</f>
        <v>198.994741</v>
      </c>
      <c r="H28" s="112">
        <f t="shared" si="1"/>
        <v>0.9234121527494007</v>
      </c>
      <c r="I28" s="175">
        <f t="shared" si="2"/>
        <v>-444.170397</v>
      </c>
      <c r="J28" s="144">
        <f t="shared" si="3"/>
        <v>-372.289345</v>
      </c>
      <c r="K28" s="118">
        <f>SR_HS2!G101</f>
        <v>63.33766296445608</v>
      </c>
      <c r="L28" s="52">
        <f>SR_HS2!H101</f>
        <v>78.07530552027558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SR_HS2!A94</f>
        <v>83</v>
      </c>
      <c r="B29" s="59" t="str">
        <f>SR_HS2!B94</f>
        <v>  Rôzne predmety zo základných kovov</v>
      </c>
      <c r="C29" s="150">
        <f>SR_HS2!C94</f>
        <v>286.280906</v>
      </c>
      <c r="D29" s="160">
        <f>SR_HS2!D94</f>
        <v>220.824046</v>
      </c>
      <c r="E29" s="161">
        <f>SR_HS2!E94</f>
        <v>209.633065</v>
      </c>
      <c r="F29" s="107">
        <f t="shared" si="0"/>
        <v>0.9841998200132601</v>
      </c>
      <c r="G29" s="151">
        <f>SR_HS2!F94</f>
        <v>195.735436</v>
      </c>
      <c r="H29" s="112">
        <f t="shared" si="1"/>
        <v>0.9082877236745794</v>
      </c>
      <c r="I29" s="175">
        <f t="shared" si="2"/>
        <v>-13.897628999999995</v>
      </c>
      <c r="J29" s="144">
        <f t="shared" si="3"/>
        <v>-76.64784100000003</v>
      </c>
      <c r="K29" s="118">
        <f>SR_HS2!G94</f>
        <v>73.22635237154097</v>
      </c>
      <c r="L29" s="52">
        <f>SR_HS2!H94</f>
        <v>88.63864218845079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SR_HS2!A74</f>
        <v>62</v>
      </c>
      <c r="B30" s="59" t="str">
        <f>SR_HS2!B74</f>
        <v>  Odevy a odevné doplnky iné ako pletené alebo háčkované</v>
      </c>
      <c r="C30" s="150">
        <f>SR_HS2!C74</f>
        <v>129.809344</v>
      </c>
      <c r="D30" s="160">
        <f>SR_HS2!D74</f>
        <v>235.308488</v>
      </c>
      <c r="E30" s="161">
        <f>SR_HS2!E74</f>
        <v>188.200804</v>
      </c>
      <c r="F30" s="107">
        <f t="shared" si="0"/>
        <v>0.8835781579740336</v>
      </c>
      <c r="G30" s="151">
        <f>SR_HS2!F74</f>
        <v>185.214781</v>
      </c>
      <c r="H30" s="112">
        <f t="shared" si="1"/>
        <v>0.859467837113438</v>
      </c>
      <c r="I30" s="175">
        <f t="shared" si="2"/>
        <v>-2.986023000000017</v>
      </c>
      <c r="J30" s="144">
        <f t="shared" si="3"/>
        <v>58.391459999999995</v>
      </c>
      <c r="K30" s="118">
        <f>SR_HS2!G74</f>
        <v>144.98247830294866</v>
      </c>
      <c r="L30" s="52">
        <f>SR_HS2!H74</f>
        <v>78.71147470039413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SR_HS2!A82</f>
        <v>70</v>
      </c>
      <c r="B31" s="59" t="str">
        <f>SR_HS2!B82</f>
        <v>  Sklo a sklenený tovar</v>
      </c>
      <c r="C31" s="150">
        <f>SR_HS2!C82</f>
        <v>200.596877</v>
      </c>
      <c r="D31" s="160">
        <f>SR_HS2!D82</f>
        <v>246.261834</v>
      </c>
      <c r="E31" s="161">
        <f>SR_HS2!E82</f>
        <v>146.956867</v>
      </c>
      <c r="F31" s="107">
        <f t="shared" si="0"/>
        <v>0.68994326849685</v>
      </c>
      <c r="G31" s="151">
        <f>SR_HS2!F82</f>
        <v>179.855357</v>
      </c>
      <c r="H31" s="112">
        <f t="shared" si="1"/>
        <v>0.8345980479498298</v>
      </c>
      <c r="I31" s="175">
        <f t="shared" si="2"/>
        <v>32.89849000000001</v>
      </c>
      <c r="J31" s="144">
        <f t="shared" si="3"/>
        <v>-53.64001000000002</v>
      </c>
      <c r="K31" s="118">
        <f>SR_HS2!G82</f>
        <v>73.25979805757395</v>
      </c>
      <c r="L31" s="52">
        <f>SR_HS2!H82</f>
        <v>73.03419863266349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SR_HS2!A73</f>
        <v>61</v>
      </c>
      <c r="B32" s="59" t="str">
        <f>SR_HS2!B73</f>
        <v>  Odevy a odevné doplnky, pletené alebo háčkované</v>
      </c>
      <c r="C32" s="150">
        <f>SR_HS2!C73</f>
        <v>175.669627</v>
      </c>
      <c r="D32" s="160">
        <f>SR_HS2!D73</f>
        <v>190.507211</v>
      </c>
      <c r="E32" s="161">
        <f>SR_HS2!E73</f>
        <v>223.481352</v>
      </c>
      <c r="F32" s="107">
        <f t="shared" si="0"/>
        <v>1.0492157161119597</v>
      </c>
      <c r="G32" s="151">
        <f>SR_HS2!F73</f>
        <v>169.555936</v>
      </c>
      <c r="H32" s="112">
        <f t="shared" si="1"/>
        <v>0.7868047722587784</v>
      </c>
      <c r="I32" s="175">
        <f t="shared" si="2"/>
        <v>-53.925415999999984</v>
      </c>
      <c r="J32" s="144">
        <f t="shared" si="3"/>
        <v>47.811724999999996</v>
      </c>
      <c r="K32" s="118">
        <f>SR_HS2!G73</f>
        <v>127.21684210099677</v>
      </c>
      <c r="L32" s="52">
        <f>SR_HS2!H73</f>
        <v>89.0023716740045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SR_HS2!A42</f>
        <v>30</v>
      </c>
      <c r="B33" s="61" t="str">
        <f>SR_HS2!B42</f>
        <v>  Farmaceutické výrobky</v>
      </c>
      <c r="C33" s="155">
        <f>SR_HS2!C42</f>
        <v>718.53415</v>
      </c>
      <c r="D33" s="164">
        <f>SR_HS2!D42</f>
        <v>160.330681</v>
      </c>
      <c r="E33" s="165">
        <f>SR_HS2!E42</f>
        <v>803.781868</v>
      </c>
      <c r="F33" s="110">
        <f t="shared" si="0"/>
        <v>3.773650734990313</v>
      </c>
      <c r="G33" s="156">
        <f>SR_HS2!F42</f>
        <v>147.449562</v>
      </c>
      <c r="H33" s="115">
        <f t="shared" si="1"/>
        <v>0.6842226924397776</v>
      </c>
      <c r="I33" s="178">
        <f t="shared" si="2"/>
        <v>-656.332306</v>
      </c>
      <c r="J33" s="145">
        <f t="shared" si="3"/>
        <v>85.24771800000008</v>
      </c>
      <c r="K33" s="121">
        <f>SR_HS2!G42</f>
        <v>111.86411501805446</v>
      </c>
      <c r="L33" s="63">
        <f>SR_HS2!H42</f>
        <v>91.96590514076341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SR_HS2!A41</f>
        <v>29</v>
      </c>
      <c r="B34" s="65" t="str">
        <f>SR_HS2!B41</f>
        <v>  Výrobky organickej chémie</v>
      </c>
      <c r="C34" s="157">
        <f>SR_HS2!C41</f>
        <v>295.272122</v>
      </c>
      <c r="D34" s="166">
        <f>SR_HS2!D41</f>
        <v>256.236668</v>
      </c>
      <c r="E34" s="167">
        <f>SR_HS2!E41</f>
        <v>129.045564</v>
      </c>
      <c r="F34" s="111">
        <f t="shared" si="0"/>
        <v>0.6058520437236828</v>
      </c>
      <c r="G34" s="152">
        <f>SR_HS2!F41</f>
        <v>148.67472</v>
      </c>
      <c r="H34" s="116">
        <f t="shared" si="1"/>
        <v>0.6899078968856487</v>
      </c>
      <c r="I34" s="176">
        <f t="shared" si="2"/>
        <v>19.629155999999995</v>
      </c>
      <c r="J34" s="143">
        <f t="shared" si="3"/>
        <v>-166.226558</v>
      </c>
      <c r="K34" s="122">
        <f>SR_HS2!G41</f>
        <v>43.7039443906594</v>
      </c>
      <c r="L34" s="67">
        <f>SR_HS2!H41</f>
        <v>58.02242167775925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SR_HS2!A16</f>
        <v>04</v>
      </c>
      <c r="B35" s="50" t="str">
        <f>SR_HS2!B16</f>
        <v>  Mlieko, vajcia, med, jedlé výrobky živočíšneho pôvodu</v>
      </c>
      <c r="C35" s="150">
        <f>SR_HS2!C16</f>
        <v>139.836418</v>
      </c>
      <c r="D35" s="160">
        <f>SR_HS2!D16</f>
        <v>191.128923</v>
      </c>
      <c r="E35" s="161">
        <f>SR_HS2!E16</f>
        <v>123.118621</v>
      </c>
      <c r="F35" s="107">
        <f t="shared" si="0"/>
        <v>0.5780258215872615</v>
      </c>
      <c r="G35" s="151">
        <f>SR_HS2!F16</f>
        <v>117.535815</v>
      </c>
      <c r="H35" s="112">
        <f t="shared" si="1"/>
        <v>0.5454113983560264</v>
      </c>
      <c r="I35" s="175">
        <f t="shared" si="2"/>
        <v>-5.582806000000005</v>
      </c>
      <c r="J35" s="144">
        <f t="shared" si="3"/>
        <v>-16.717797000000004</v>
      </c>
      <c r="K35" s="118">
        <f>SR_HS2!G16</f>
        <v>88.04474739906453</v>
      </c>
      <c r="L35" s="52">
        <f>SR_HS2!H16</f>
        <v>61.495567052402635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SR_HS2!A22</f>
        <v>10</v>
      </c>
      <c r="B36" s="50" t="str">
        <f>SR_HS2!B22</f>
        <v>  Obilniny</v>
      </c>
      <c r="C36" s="150">
        <f>SR_HS2!C22</f>
        <v>97.412191</v>
      </c>
      <c r="D36" s="160">
        <f>SR_HS2!D22</f>
        <v>80.141606</v>
      </c>
      <c r="E36" s="161">
        <f>SR_HS2!E22</f>
        <v>49.171155</v>
      </c>
      <c r="F36" s="107">
        <f t="shared" si="0"/>
        <v>0.2308521411011384</v>
      </c>
      <c r="G36" s="151">
        <f>SR_HS2!F22</f>
        <v>110.298391</v>
      </c>
      <c r="H36" s="112">
        <f t="shared" si="1"/>
        <v>0.5118269667141863</v>
      </c>
      <c r="I36" s="175">
        <f t="shared" si="2"/>
        <v>61.127235999999996</v>
      </c>
      <c r="J36" s="144">
        <f t="shared" si="3"/>
        <v>-48.24103600000001</v>
      </c>
      <c r="K36" s="118">
        <f>SR_HS2!G22</f>
        <v>50.47741406411852</v>
      </c>
      <c r="L36" s="52">
        <f>SR_HS2!H22</f>
        <v>137.62937443504688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SR_HS2!A37</f>
        <v>25</v>
      </c>
      <c r="B37" s="59" t="str">
        <f>SR_HS2!B37</f>
        <v>  Soľ; síra; zeminy a kamene; sadra; vápno a cement</v>
      </c>
      <c r="C37" s="150">
        <f>SR_HS2!C37</f>
        <v>73.191999</v>
      </c>
      <c r="D37" s="160">
        <f>SR_HS2!D37</f>
        <v>183.048599</v>
      </c>
      <c r="E37" s="161">
        <f>SR_HS2!E37</f>
        <v>64.576148</v>
      </c>
      <c r="F37" s="107">
        <f t="shared" si="0"/>
        <v>0.3031765682515287</v>
      </c>
      <c r="G37" s="151">
        <f>SR_HS2!F37</f>
        <v>119.76514</v>
      </c>
      <c r="H37" s="112">
        <f t="shared" si="1"/>
        <v>0.5557563239911619</v>
      </c>
      <c r="I37" s="175">
        <f t="shared" si="2"/>
        <v>55.188992</v>
      </c>
      <c r="J37" s="144">
        <f t="shared" si="3"/>
        <v>-8.615850999999992</v>
      </c>
      <c r="K37" s="118">
        <f>SR_HS2!G37</f>
        <v>88.22842507689947</v>
      </c>
      <c r="L37" s="52">
        <f>SR_HS2!H37</f>
        <v>65.42805607597138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SR_HS2!A61</f>
        <v>49</v>
      </c>
      <c r="B38" s="59" t="str">
        <f>SR_HS2!B61</f>
        <v>  Knihy, noviny, obrazy a iné polygrafické výrobky; strojopisy a plány</v>
      </c>
      <c r="C38" s="150">
        <f>SR_HS2!C61</f>
        <v>58.497625</v>
      </c>
      <c r="D38" s="160">
        <f>SR_HS2!D61</f>
        <v>121.949044</v>
      </c>
      <c r="E38" s="161">
        <f>SR_HS2!E61</f>
        <v>60.35651</v>
      </c>
      <c r="F38" s="107">
        <f t="shared" si="0"/>
        <v>0.28336591977333603</v>
      </c>
      <c r="G38" s="151">
        <f>SR_HS2!F61</f>
        <v>99.736669</v>
      </c>
      <c r="H38" s="112">
        <f t="shared" si="1"/>
        <v>0.4628165134743154</v>
      </c>
      <c r="I38" s="175">
        <f t="shared" si="2"/>
        <v>39.380159000000006</v>
      </c>
      <c r="J38" s="144">
        <f t="shared" si="3"/>
        <v>1.8588850000000008</v>
      </c>
      <c r="K38" s="118">
        <f>SR_HS2!G61</f>
        <v>103.17771020618358</v>
      </c>
      <c r="L38" s="52">
        <f>SR_HS2!H61</f>
        <v>81.7855275683834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SR_HS2!A106</f>
        <v>95</v>
      </c>
      <c r="B39" s="59" t="str">
        <f>SR_HS2!B106</f>
        <v>  Hračky, hry a športové potreby; ich časti, súčasti a príslušenstvo</v>
      </c>
      <c r="C39" s="150">
        <f>SR_HS2!C106</f>
        <v>146.77353</v>
      </c>
      <c r="D39" s="160">
        <f>SR_HS2!D106</f>
        <v>88.342304</v>
      </c>
      <c r="E39" s="161">
        <f>SR_HS2!E106</f>
        <v>121.140362</v>
      </c>
      <c r="F39" s="107">
        <f t="shared" si="0"/>
        <v>0.5687381543400187</v>
      </c>
      <c r="G39" s="151">
        <f>SR_HS2!F106</f>
        <v>86.221388</v>
      </c>
      <c r="H39" s="112">
        <f t="shared" si="1"/>
        <v>0.40010041022200354</v>
      </c>
      <c r="I39" s="175">
        <f t="shared" si="2"/>
        <v>-34.91897399999999</v>
      </c>
      <c r="J39" s="144">
        <f t="shared" si="3"/>
        <v>-25.633167999999998</v>
      </c>
      <c r="K39" s="118">
        <f>SR_HS2!G106</f>
        <v>82.53556482561945</v>
      </c>
      <c r="L39" s="52">
        <f>SR_HS2!H106</f>
        <v>97.59920683073877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SR_HS2!A86</f>
        <v>74</v>
      </c>
      <c r="B40" s="59" t="str">
        <f>SR_HS2!B86</f>
        <v>  Meď a predmety z medi</v>
      </c>
      <c r="C40" s="150">
        <f>SR_HS2!C86</f>
        <v>247.520779</v>
      </c>
      <c r="D40" s="160">
        <f>SR_HS2!D86</f>
        <v>269.541799</v>
      </c>
      <c r="E40" s="161">
        <f>SR_HS2!E86</f>
        <v>103.866945</v>
      </c>
      <c r="F40" s="107">
        <f t="shared" si="0"/>
        <v>0.4876417209008855</v>
      </c>
      <c r="G40" s="151">
        <f>SR_HS2!F86</f>
        <v>86.861084</v>
      </c>
      <c r="H40" s="112">
        <f t="shared" si="1"/>
        <v>0.40306884575701685</v>
      </c>
      <c r="I40" s="175">
        <f t="shared" si="2"/>
        <v>-17.005860999999996</v>
      </c>
      <c r="J40" s="144">
        <f t="shared" si="3"/>
        <v>-143.65383400000002</v>
      </c>
      <c r="K40" s="118">
        <f>SR_HS2!G86</f>
        <v>41.962919404031126</v>
      </c>
      <c r="L40" s="52">
        <f>SR_HS2!H86</f>
        <v>32.22545976997059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SR_HS2!A66</f>
        <v>54</v>
      </c>
      <c r="B41" s="59" t="str">
        <f>SR_HS2!B66</f>
        <v>  Umelo vyrobené vlákna</v>
      </c>
      <c r="C41" s="150">
        <f>SR_HS2!C66</f>
        <v>76.892305</v>
      </c>
      <c r="D41" s="160">
        <f>SR_HS2!D66</f>
        <v>130.216753</v>
      </c>
      <c r="E41" s="161">
        <f>SR_HS2!E66</f>
        <v>51.480563</v>
      </c>
      <c r="F41" s="107">
        <f t="shared" si="0"/>
        <v>0.2416945095888442</v>
      </c>
      <c r="G41" s="151">
        <f>SR_HS2!F66</f>
        <v>78.828801</v>
      </c>
      <c r="H41" s="112">
        <f t="shared" si="1"/>
        <v>0.3657959625679962</v>
      </c>
      <c r="I41" s="175">
        <f t="shared" si="2"/>
        <v>27.348238000000002</v>
      </c>
      <c r="J41" s="144">
        <f t="shared" si="3"/>
        <v>-25.411741999999997</v>
      </c>
      <c r="K41" s="118">
        <f>SR_HS2!G66</f>
        <v>66.95151484924273</v>
      </c>
      <c r="L41" s="52">
        <f>SR_HS2!H66</f>
        <v>60.53660468710965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SR_HS2!A50</f>
        <v>38</v>
      </c>
      <c r="B42" s="59" t="str">
        <f>SR_HS2!B50</f>
        <v>  Rôzne chemické výrobky</v>
      </c>
      <c r="C42" s="150">
        <f>SR_HS2!C50</f>
        <v>284.621102</v>
      </c>
      <c r="D42" s="160">
        <f>SR_HS2!D50</f>
        <v>105.960404</v>
      </c>
      <c r="E42" s="161">
        <f>SR_HS2!E50</f>
        <v>239.124611</v>
      </c>
      <c r="F42" s="107">
        <f t="shared" si="0"/>
        <v>1.1226587709669789</v>
      </c>
      <c r="G42" s="151">
        <f>SR_HS2!F50</f>
        <v>77.520493</v>
      </c>
      <c r="H42" s="112">
        <f t="shared" si="1"/>
        <v>0.3597249101338052</v>
      </c>
      <c r="I42" s="175">
        <f t="shared" si="2"/>
        <v>-161.60411799999997</v>
      </c>
      <c r="J42" s="144">
        <f t="shared" si="3"/>
        <v>-45.49649100000002</v>
      </c>
      <c r="K42" s="118">
        <f>SR_HS2!G50</f>
        <v>84.0150675124573</v>
      </c>
      <c r="L42" s="52">
        <f>SR_HS2!H50</f>
        <v>73.15986922813168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SR_HS2!A83</f>
        <v>71</v>
      </c>
      <c r="B43" s="61" t="str">
        <f>SR_HS2!B83</f>
        <v>  Perly, drahokamy, drahé kovy; bižutéria; mince</v>
      </c>
      <c r="C43" s="155">
        <f>SR_HS2!C83</f>
        <v>37.009411</v>
      </c>
      <c r="D43" s="168">
        <f>SR_HS2!D83</f>
        <v>85.340216</v>
      </c>
      <c r="E43" s="165">
        <f>SR_HS2!E83</f>
        <v>42.243159</v>
      </c>
      <c r="F43" s="110">
        <f t="shared" si="0"/>
        <v>0.1983261060681984</v>
      </c>
      <c r="G43" s="156">
        <f>SR_HS2!F83</f>
        <v>67.726164</v>
      </c>
      <c r="H43" s="115">
        <f t="shared" si="1"/>
        <v>0.31427545563477455</v>
      </c>
      <c r="I43" s="178">
        <f t="shared" si="2"/>
        <v>25.483005</v>
      </c>
      <c r="J43" s="145">
        <f t="shared" si="3"/>
        <v>5.2337479999999985</v>
      </c>
      <c r="K43" s="132">
        <f>SR_HS2!G83</f>
        <v>114.14166791252094</v>
      </c>
      <c r="L43" s="63">
        <f>SR_HS2!H83</f>
        <v>79.36019754156703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SR_HS2!A34</f>
        <v>22</v>
      </c>
      <c r="B44" s="69" t="str">
        <f>SR_HS2!B34</f>
        <v>  Nápoje, liehoviny a ocot</v>
      </c>
      <c r="C44" s="148">
        <f>SR_HS2!C34</f>
        <v>153.282666</v>
      </c>
      <c r="D44" s="172">
        <f>SR_HS2!D34</f>
        <v>85.288053</v>
      </c>
      <c r="E44" s="159">
        <f>SR_HS2!E34</f>
        <v>147.938007</v>
      </c>
      <c r="F44" s="109">
        <f t="shared" si="0"/>
        <v>0.694549592463004</v>
      </c>
      <c r="G44" s="149">
        <f>SR_HS2!F34</f>
        <v>72.598227</v>
      </c>
      <c r="H44" s="114">
        <f t="shared" si="1"/>
        <v>0.33688370226758735</v>
      </c>
      <c r="I44" s="174">
        <f t="shared" si="2"/>
        <v>-75.33978</v>
      </c>
      <c r="J44" s="143">
        <f t="shared" si="3"/>
        <v>-5.344659000000007</v>
      </c>
      <c r="K44" s="120">
        <f>SR_HS2!G34</f>
        <v>96.51320065114211</v>
      </c>
      <c r="L44" s="48">
        <f>SR_HS2!H34</f>
        <v>85.12121504286185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SR_HS2!A30</f>
        <v>18</v>
      </c>
      <c r="B45" s="59" t="str">
        <f>SR_HS2!B30</f>
        <v>  Kakao a kakaové prípravky</v>
      </c>
      <c r="C45" s="150">
        <f>SR_HS2!C30</f>
        <v>84.747669</v>
      </c>
      <c r="D45" s="160">
        <f>SR_HS2!D30</f>
        <v>83.073943</v>
      </c>
      <c r="E45" s="161">
        <f>SR_HS2!E30</f>
        <v>66.714316</v>
      </c>
      <c r="F45" s="107">
        <f t="shared" si="0"/>
        <v>0.3132149873375546</v>
      </c>
      <c r="G45" s="151">
        <f>SR_HS2!F30</f>
        <v>68.786262</v>
      </c>
      <c r="H45" s="112">
        <f t="shared" si="1"/>
        <v>0.31919471818104117</v>
      </c>
      <c r="I45" s="175">
        <f t="shared" si="2"/>
        <v>2.071945999999997</v>
      </c>
      <c r="J45" s="144">
        <f t="shared" si="3"/>
        <v>-18.033353000000005</v>
      </c>
      <c r="K45" s="118">
        <f>SR_HS2!G30</f>
        <v>78.72112211133499</v>
      </c>
      <c r="L45" s="52">
        <f>SR_HS2!H30</f>
        <v>82.80124852145275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0">
        <f>SR_HS2!C33</f>
        <v>121.255595</v>
      </c>
      <c r="D46" s="160">
        <f>SR_HS2!D33</f>
        <v>59.481116</v>
      </c>
      <c r="E46" s="161">
        <f>SR_HS2!E33</f>
        <v>119.220988</v>
      </c>
      <c r="F46" s="107">
        <f aca="true" t="shared" si="4" ref="F46:F77">E46/$E$11*100</f>
        <v>0.5597269444655739</v>
      </c>
      <c r="G46" s="151">
        <f>SR_HS2!F33</f>
        <v>64.278852</v>
      </c>
      <c r="H46" s="112">
        <f aca="true" t="shared" si="5" ref="H46:H77">G46/$G$11*100</f>
        <v>0.29827860175249615</v>
      </c>
      <c r="I46" s="175">
        <f aca="true" t="shared" si="6" ref="I46:I77">G46-E46</f>
        <v>-54.942136000000005</v>
      </c>
      <c r="J46" s="144">
        <f aca="true" t="shared" si="7" ref="J46:J77">E46-C46</f>
        <v>-2.034606999999994</v>
      </c>
      <c r="K46" s="118">
        <f>SR_HS2!G33</f>
        <v>98.32205103607798</v>
      </c>
      <c r="L46" s="52">
        <f>SR_HS2!H33</f>
        <v>108.0659818151361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SR_HS2!A29</f>
        <v>17</v>
      </c>
      <c r="B47" s="59" t="str">
        <f>SR_HS2!B29</f>
        <v>  Cukor a cukrovinky</v>
      </c>
      <c r="C47" s="150">
        <f>SR_HS2!C29</f>
        <v>54.100598</v>
      </c>
      <c r="D47" s="160">
        <f>SR_HS2!D29</f>
        <v>86.303163</v>
      </c>
      <c r="E47" s="161">
        <f>SR_HS2!E29</f>
        <v>63.749535</v>
      </c>
      <c r="F47" s="107">
        <f t="shared" si="4"/>
        <v>0.2992957283381275</v>
      </c>
      <c r="G47" s="151">
        <f>SR_HS2!F29</f>
        <v>77.721411</v>
      </c>
      <c r="H47" s="112">
        <f t="shared" si="5"/>
        <v>0.3606572469482042</v>
      </c>
      <c r="I47" s="175">
        <f t="shared" si="6"/>
        <v>13.971876000000002</v>
      </c>
      <c r="J47" s="144">
        <f t="shared" si="7"/>
        <v>9.648937000000004</v>
      </c>
      <c r="K47" s="118">
        <f>SR_HS2!G29</f>
        <v>117.83517623964157</v>
      </c>
      <c r="L47" s="52">
        <f>SR_HS2!H29</f>
        <v>90.05627174985464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SR_HS2!A43</f>
        <v>31</v>
      </c>
      <c r="B48" s="59" t="str">
        <f>SR_HS2!B43</f>
        <v>  Hnojivá</v>
      </c>
      <c r="C48" s="150">
        <f>SR_HS2!C43</f>
        <v>97.28181</v>
      </c>
      <c r="D48" s="160">
        <f>SR_HS2!D43</f>
        <v>128.211285</v>
      </c>
      <c r="E48" s="161">
        <f>SR_HS2!E43</f>
        <v>37.98028</v>
      </c>
      <c r="F48" s="107">
        <f t="shared" si="4"/>
        <v>0.1783124467509609</v>
      </c>
      <c r="G48" s="151">
        <f>SR_HS2!F43</f>
        <v>65.358702</v>
      </c>
      <c r="H48" s="112">
        <f t="shared" si="5"/>
        <v>0.3032895211774795</v>
      </c>
      <c r="I48" s="175">
        <f t="shared" si="6"/>
        <v>27.378421999999993</v>
      </c>
      <c r="J48" s="144">
        <f t="shared" si="7"/>
        <v>-59.30152999999999</v>
      </c>
      <c r="K48" s="118">
        <f>SR_HS2!G43</f>
        <v>39.041502208891885</v>
      </c>
      <c r="L48" s="52">
        <f>SR_HS2!H43</f>
        <v>50.97733947522638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SR_HS2!A23</f>
        <v>11</v>
      </c>
      <c r="B49" s="50" t="str">
        <f>SR_HS2!B23</f>
        <v>  Mlynské výrobky; slad; škroby; inulín; pšeničný lepok</v>
      </c>
      <c r="C49" s="150">
        <f>SR_HS2!C23</f>
        <v>15.923632</v>
      </c>
      <c r="D49" s="160">
        <f>SR_HS2!D23</f>
        <v>96.122159</v>
      </c>
      <c r="E49" s="161">
        <f>SR_HS2!E23</f>
        <v>12.433951</v>
      </c>
      <c r="F49" s="107">
        <f t="shared" si="4"/>
        <v>0.05837577357490669</v>
      </c>
      <c r="G49" s="151">
        <f>SR_HS2!F23</f>
        <v>66.04556</v>
      </c>
      <c r="H49" s="112">
        <f t="shared" si="5"/>
        <v>0.3064768065360064</v>
      </c>
      <c r="I49" s="175">
        <f t="shared" si="6"/>
        <v>53.611608999999994</v>
      </c>
      <c r="J49" s="144">
        <f t="shared" si="7"/>
        <v>-3.489680999999999</v>
      </c>
      <c r="K49" s="118">
        <f>SR_HS2!G23</f>
        <v>78.08489294402182</v>
      </c>
      <c r="L49" s="52">
        <f>SR_HS2!H23</f>
        <v>68.71002554156112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SR_HS2!A107</f>
        <v>96</v>
      </c>
      <c r="B50" s="59" t="str">
        <f>SR_HS2!B107</f>
        <v>  Rôzne výrobky</v>
      </c>
      <c r="C50" s="150">
        <f>SR_HS2!C107</f>
        <v>64.77649</v>
      </c>
      <c r="D50" s="169">
        <f>SR_HS2!D107</f>
        <v>54.647632</v>
      </c>
      <c r="E50" s="161">
        <f>SR_HS2!E107</f>
        <v>66.996077</v>
      </c>
      <c r="F50" s="107">
        <f t="shared" si="4"/>
        <v>0.314537818378005</v>
      </c>
      <c r="G50" s="151">
        <f>SR_HS2!F107</f>
        <v>61.446772</v>
      </c>
      <c r="H50" s="112">
        <f t="shared" si="5"/>
        <v>0.2851366610337787</v>
      </c>
      <c r="I50" s="175">
        <f t="shared" si="6"/>
        <v>-5.549304999999997</v>
      </c>
      <c r="J50" s="144">
        <f t="shared" si="7"/>
        <v>2.219587000000004</v>
      </c>
      <c r="K50" s="118">
        <f>SR_HS2!G107</f>
        <v>103.42653175557986</v>
      </c>
      <c r="L50" s="52">
        <f>SR_HS2!H107</f>
        <v>112.4417833877962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SR_HS2!A24</f>
        <v>12</v>
      </c>
      <c r="B51" s="50" t="str">
        <f>SR_HS2!B24</f>
        <v>  Olejnaté semená a plody; priemyselné a liečivé rastliny; slama</v>
      </c>
      <c r="C51" s="150">
        <f>SR_HS2!C24</f>
        <v>31.257831</v>
      </c>
      <c r="D51" s="169">
        <f>SR_HS2!D24</f>
        <v>80.589731</v>
      </c>
      <c r="E51" s="161">
        <f>SR_HS2!E24</f>
        <v>27.312697</v>
      </c>
      <c r="F51" s="107">
        <f t="shared" si="4"/>
        <v>0.1282295398937983</v>
      </c>
      <c r="G51" s="151">
        <f>SR_HS2!F24</f>
        <v>67.880693</v>
      </c>
      <c r="H51" s="112">
        <f t="shared" si="5"/>
        <v>0.314992529643038</v>
      </c>
      <c r="I51" s="175">
        <f t="shared" si="6"/>
        <v>40.567995999999994</v>
      </c>
      <c r="J51" s="144">
        <f t="shared" si="7"/>
        <v>-3.9451339999999995</v>
      </c>
      <c r="K51" s="118">
        <f>SR_HS2!G24</f>
        <v>87.37873398829241</v>
      </c>
      <c r="L51" s="52">
        <f>SR_HS2!H24</f>
        <v>84.22995356567202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SR_HS2!A40</f>
        <v>28</v>
      </c>
      <c r="B52" s="59" t="str">
        <f>SR_HS2!B40</f>
        <v>  Anorganické chemikálie</v>
      </c>
      <c r="C52" s="150">
        <f>SR_HS2!C40</f>
        <v>162.997408</v>
      </c>
      <c r="D52" s="160">
        <f>SR_HS2!D40</f>
        <v>63.999176</v>
      </c>
      <c r="E52" s="161">
        <f>SR_HS2!E40</f>
        <v>118.215093</v>
      </c>
      <c r="F52" s="107">
        <f t="shared" si="4"/>
        <v>0.5550043990123924</v>
      </c>
      <c r="G52" s="151">
        <f>SR_HS2!F40</f>
        <v>55.030291</v>
      </c>
      <c r="H52" s="112">
        <f t="shared" si="5"/>
        <v>0.2553617207337955</v>
      </c>
      <c r="I52" s="175">
        <f t="shared" si="6"/>
        <v>-63.184802</v>
      </c>
      <c r="J52" s="144">
        <f t="shared" si="7"/>
        <v>-44.78231500000001</v>
      </c>
      <c r="K52" s="118">
        <f>SR_HS2!G40</f>
        <v>72.52575022542689</v>
      </c>
      <c r="L52" s="52">
        <f>SR_HS2!H40</f>
        <v>85.98593675643575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SR_HS2!A80</f>
        <v>68</v>
      </c>
      <c r="B53" s="61" t="str">
        <f>SR_HS2!B80</f>
        <v>  Predmety z kameňa, sadry, cementu, azbestu, sľudy</v>
      </c>
      <c r="C53" s="155">
        <f>SR_HS2!C80</f>
        <v>109.355313</v>
      </c>
      <c r="D53" s="164">
        <f>SR_HS2!D80</f>
        <v>82.439086</v>
      </c>
      <c r="E53" s="165">
        <f>SR_HS2!E80</f>
        <v>73.509213</v>
      </c>
      <c r="F53" s="110">
        <f t="shared" si="4"/>
        <v>0.34511613997494334</v>
      </c>
      <c r="G53" s="156">
        <f>SR_HS2!F80</f>
        <v>58.095082</v>
      </c>
      <c r="H53" s="115">
        <f t="shared" si="5"/>
        <v>0.26958353001787594</v>
      </c>
      <c r="I53" s="178">
        <f t="shared" si="6"/>
        <v>-15.414131000000005</v>
      </c>
      <c r="J53" s="145">
        <f t="shared" si="7"/>
        <v>-35.84609999999999</v>
      </c>
      <c r="K53" s="121">
        <f>SR_HS2!G80</f>
        <v>67.2205227010781</v>
      </c>
      <c r="L53" s="63">
        <f>SR_HS2!H80</f>
        <v>70.470313074553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207" t="str">
        <f>SR_HS2!B13</f>
        <v>  Živé zvieratá</v>
      </c>
      <c r="C54" s="157">
        <f>SR_HS2!C13</f>
        <v>30.187652</v>
      </c>
      <c r="D54" s="166">
        <f>SR_HS2!D13</f>
        <v>53.923941</v>
      </c>
      <c r="E54" s="167">
        <f>SR_HS2!E13</f>
        <v>26.865067</v>
      </c>
      <c r="F54" s="111">
        <f t="shared" si="4"/>
        <v>0.1261279755941372</v>
      </c>
      <c r="G54" s="152">
        <f>SR_HS2!F13</f>
        <v>51.272504</v>
      </c>
      <c r="H54" s="116">
        <f t="shared" si="5"/>
        <v>0.23792414340986154</v>
      </c>
      <c r="I54" s="176">
        <f t="shared" si="6"/>
        <v>24.407436999999998</v>
      </c>
      <c r="J54" s="143">
        <f t="shared" si="7"/>
        <v>-3.322585</v>
      </c>
      <c r="K54" s="122">
        <f>SR_HS2!G13</f>
        <v>88.99356266595362</v>
      </c>
      <c r="L54" s="67">
        <f>SR_HS2!H13</f>
        <v>95.08300589528498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0">
        <f>SR_HS2!C31</f>
        <v>106.633393</v>
      </c>
      <c r="D55" s="160">
        <f>SR_HS2!D31</f>
        <v>53.669977</v>
      </c>
      <c r="E55" s="161">
        <f>SR_HS2!E31</f>
        <v>100.99054</v>
      </c>
      <c r="F55" s="107">
        <f t="shared" si="4"/>
        <v>0.47413737566181147</v>
      </c>
      <c r="G55" s="151">
        <f>SR_HS2!F31</f>
        <v>44.139025</v>
      </c>
      <c r="H55" s="112">
        <f t="shared" si="5"/>
        <v>0.20482205655630673</v>
      </c>
      <c r="I55" s="175">
        <f t="shared" si="6"/>
        <v>-56.851515</v>
      </c>
      <c r="J55" s="144">
        <f t="shared" si="7"/>
        <v>-5.642853000000002</v>
      </c>
      <c r="K55" s="118">
        <f>SR_HS2!G31</f>
        <v>94.70817457717021</v>
      </c>
      <c r="L55" s="52">
        <f>SR_HS2!H31</f>
        <v>82.24155750989048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SR_HS2!A44</f>
        <v>32</v>
      </c>
      <c r="B56" s="59" t="str">
        <f>SR_HS2!B44</f>
        <v>  Farbiarske výťažky; taníny; farbivá, pigmenty; laky; tmely</v>
      </c>
      <c r="C56" s="150">
        <f>SR_HS2!C44</f>
        <v>192.464494</v>
      </c>
      <c r="D56" s="169">
        <f>SR_HS2!D44</f>
        <v>39.428914</v>
      </c>
      <c r="E56" s="161">
        <f>SR_HS2!E44</f>
        <v>150.257212</v>
      </c>
      <c r="F56" s="107">
        <f t="shared" si="4"/>
        <v>0.7054379565842549</v>
      </c>
      <c r="G56" s="151">
        <f>SR_HS2!F44</f>
        <v>42.432384</v>
      </c>
      <c r="H56" s="112">
        <f t="shared" si="5"/>
        <v>0.1969025857609434</v>
      </c>
      <c r="I56" s="175">
        <f t="shared" si="6"/>
        <v>-107.82482800000001</v>
      </c>
      <c r="J56" s="144">
        <f t="shared" si="7"/>
        <v>-42.20728199999999</v>
      </c>
      <c r="K56" s="118">
        <f>SR_HS2!G44</f>
        <v>78.0700943208777</v>
      </c>
      <c r="L56" s="52">
        <f>SR_HS2!H44</f>
        <v>107.61743019348695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0">
        <f>SR_HS2!C93</f>
        <v>137.496696</v>
      </c>
      <c r="D57" s="160">
        <f>SR_HS2!D93</f>
        <v>53.733625</v>
      </c>
      <c r="E57" s="161">
        <f>SR_HS2!E93</f>
        <v>84.991675</v>
      </c>
      <c r="F57" s="107">
        <f t="shared" si="4"/>
        <v>0.3990247971503231</v>
      </c>
      <c r="G57" s="151">
        <f>SR_HS2!F93</f>
        <v>41.344218</v>
      </c>
      <c r="H57" s="112">
        <f t="shared" si="5"/>
        <v>0.1918530768967433</v>
      </c>
      <c r="I57" s="175">
        <f t="shared" si="6"/>
        <v>-43.647457</v>
      </c>
      <c r="J57" s="144">
        <f t="shared" si="7"/>
        <v>-52.505020999999985</v>
      </c>
      <c r="K57" s="118">
        <f>SR_HS2!G93</f>
        <v>61.81361259764381</v>
      </c>
      <c r="L57" s="52">
        <f>SR_HS2!H93</f>
        <v>76.94291609769486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SR_HS2!A27</f>
        <v>15</v>
      </c>
      <c r="B58" s="59" t="str">
        <f>SR_HS2!B27</f>
        <v>  Živočíšne a rastlinné tuky a oleje; upravené jedlé tuky; vosky</v>
      </c>
      <c r="C58" s="150">
        <f>SR_HS2!C27</f>
        <v>88.496857</v>
      </c>
      <c r="D58" s="160">
        <f>SR_HS2!D27</f>
        <v>34.321339</v>
      </c>
      <c r="E58" s="161">
        <f>SR_HS2!E27</f>
        <v>84.670441</v>
      </c>
      <c r="F58" s="107">
        <f t="shared" si="4"/>
        <v>0.39751664553797067</v>
      </c>
      <c r="G58" s="151">
        <f>SR_HS2!F27</f>
        <v>40.811234</v>
      </c>
      <c r="H58" s="112">
        <f t="shared" si="5"/>
        <v>0.1893798260944973</v>
      </c>
      <c r="I58" s="175">
        <f t="shared" si="6"/>
        <v>-43.859207</v>
      </c>
      <c r="J58" s="144">
        <f t="shared" si="7"/>
        <v>-3.826416000000009</v>
      </c>
      <c r="K58" s="118">
        <f>SR_HS2!G27</f>
        <v>95.67621254616985</v>
      </c>
      <c r="L58" s="52">
        <f>SR_HS2!H27</f>
        <v>118.90921272040114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SR_HS2!A14</f>
        <v>02</v>
      </c>
      <c r="B59" s="50" t="str">
        <f>SR_HS2!B14</f>
        <v>  Mäso a jedlé droby</v>
      </c>
      <c r="C59" s="150">
        <f>SR_HS2!C14</f>
        <v>145.907082</v>
      </c>
      <c r="D59" s="160">
        <f>SR_HS2!D14</f>
        <v>56.414782</v>
      </c>
      <c r="E59" s="161">
        <f>SR_HS2!E14</f>
        <v>156.924837</v>
      </c>
      <c r="F59" s="107">
        <f t="shared" si="4"/>
        <v>0.7367415838289163</v>
      </c>
      <c r="G59" s="151">
        <f>SR_HS2!F14</f>
        <v>37.892674</v>
      </c>
      <c r="H59" s="112">
        <f t="shared" si="5"/>
        <v>0.17583658490638826</v>
      </c>
      <c r="I59" s="175">
        <f t="shared" si="6"/>
        <v>-119.032163</v>
      </c>
      <c r="J59" s="144">
        <f t="shared" si="7"/>
        <v>11.017754999999994</v>
      </c>
      <c r="K59" s="118">
        <f>SR_HS2!G14</f>
        <v>107.551213312593</v>
      </c>
      <c r="L59" s="52">
        <f>SR_HS2!H14</f>
        <v>67.16798799293419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SR_HS2!A75</f>
        <v>63</v>
      </c>
      <c r="B60" s="59" t="str">
        <f>SR_HS2!B75</f>
        <v>  Celkom dohotovené textilné výrobky; súpravy; obnosené odevy</v>
      </c>
      <c r="C60" s="150">
        <f>SR_HS2!C75</f>
        <v>53.704716</v>
      </c>
      <c r="D60" s="160">
        <f>SR_HS2!D75</f>
        <v>46.622683</v>
      </c>
      <c r="E60" s="161">
        <f>SR_HS2!E75</f>
        <v>47.392455</v>
      </c>
      <c r="F60" s="107">
        <f t="shared" si="4"/>
        <v>0.22250137725642913</v>
      </c>
      <c r="G60" s="151">
        <f>SR_HS2!F75</f>
        <v>36.340003</v>
      </c>
      <c r="H60" s="112">
        <f t="shared" si="5"/>
        <v>0.1686315941442376</v>
      </c>
      <c r="I60" s="175">
        <f t="shared" si="6"/>
        <v>-11.052451999999995</v>
      </c>
      <c r="J60" s="144">
        <f t="shared" si="7"/>
        <v>-6.3122609999999995</v>
      </c>
      <c r="K60" s="118">
        <f>SR_HS2!G75</f>
        <v>88.24635624178704</v>
      </c>
      <c r="L60" s="52">
        <f>SR_HS2!H75</f>
        <v>77.94489862370212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SR_HS2!A45</f>
        <v>33</v>
      </c>
      <c r="B61" s="59" t="str">
        <f>SR_HS2!B45</f>
        <v>  Silice a rezinoidy; voňavkárske, kozmetické a toaletné prípravky</v>
      </c>
      <c r="C61" s="150">
        <f>SR_HS2!C45</f>
        <v>110.977378</v>
      </c>
      <c r="D61" s="169">
        <f>SR_HS2!D45</f>
        <v>67.314303</v>
      </c>
      <c r="E61" s="161">
        <f>SR_HS2!E45</f>
        <v>113.783673</v>
      </c>
      <c r="F61" s="107">
        <f t="shared" si="4"/>
        <v>0.5341994617454439</v>
      </c>
      <c r="G61" s="151">
        <f>SR_HS2!F45</f>
        <v>35.609166</v>
      </c>
      <c r="H61" s="112">
        <f t="shared" si="5"/>
        <v>0.16524022930671703</v>
      </c>
      <c r="I61" s="175">
        <f t="shared" si="6"/>
        <v>-78.17450699999999</v>
      </c>
      <c r="J61" s="144">
        <f t="shared" si="7"/>
        <v>2.8062949999999915</v>
      </c>
      <c r="K61" s="118">
        <f>SR_HS2!G45</f>
        <v>102.52870904915414</v>
      </c>
      <c r="L61" s="52">
        <f>SR_HS2!H45</f>
        <v>52.899851016803964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SR_HS2!A46</f>
        <v>34</v>
      </c>
      <c r="B62" s="59" t="str">
        <f>SR_HS2!B46</f>
        <v>  Mydlo, pracie, čistiace prípravky, vosky, sviečky; modelovacie pasty</v>
      </c>
      <c r="C62" s="150">
        <f>SR_HS2!C46</f>
        <v>105.615082</v>
      </c>
      <c r="D62" s="160">
        <f>SR_HS2!D46</f>
        <v>42.500125</v>
      </c>
      <c r="E62" s="161">
        <f>SR_HS2!E46</f>
        <v>90.20331</v>
      </c>
      <c r="F62" s="107">
        <f t="shared" si="4"/>
        <v>0.42349274178956603</v>
      </c>
      <c r="G62" s="151">
        <f>SR_HS2!F46</f>
        <v>33.453817</v>
      </c>
      <c r="H62" s="112">
        <f t="shared" si="5"/>
        <v>0.15523858077060687</v>
      </c>
      <c r="I62" s="175">
        <f t="shared" si="6"/>
        <v>-56.749493</v>
      </c>
      <c r="J62" s="144">
        <f t="shared" si="7"/>
        <v>-15.411772</v>
      </c>
      <c r="K62" s="118">
        <f>SR_HS2!G46</f>
        <v>85.40760305426834</v>
      </c>
      <c r="L62" s="52">
        <f>SR_HS2!H46</f>
        <v>78.7146320157882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SR_HS2!A20</f>
        <v>08</v>
      </c>
      <c r="B63" s="54" t="str">
        <f>SR_HS2!B20</f>
        <v>  Jedlé ovocie a orechy; šupy citrusových plodov a melónov</v>
      </c>
      <c r="C63" s="153">
        <f>SR_HS2!C20</f>
        <v>140.38822</v>
      </c>
      <c r="D63" s="162">
        <f>SR_HS2!D20</f>
        <v>40.535306</v>
      </c>
      <c r="E63" s="163">
        <f>SR_HS2!E20</f>
        <v>113.534372</v>
      </c>
      <c r="F63" s="108">
        <f t="shared" si="4"/>
        <v>0.5330290261592011</v>
      </c>
      <c r="G63" s="154">
        <f>SR_HS2!F20</f>
        <v>31.094225</v>
      </c>
      <c r="H63" s="113">
        <f t="shared" si="5"/>
        <v>0.14428916614094958</v>
      </c>
      <c r="I63" s="177">
        <f t="shared" si="6"/>
        <v>-82.440147</v>
      </c>
      <c r="J63" s="145">
        <f t="shared" si="7"/>
        <v>-26.853847999999985</v>
      </c>
      <c r="K63" s="119">
        <f>SR_HS2!G20</f>
        <v>80.87172271291709</v>
      </c>
      <c r="L63" s="56">
        <f>SR_HS2!H20</f>
        <v>76.70899289621744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SR_HS2!A67</f>
        <v>55</v>
      </c>
      <c r="B64" s="69" t="str">
        <f>SR_HS2!B67</f>
        <v>  Umelo vyrobené strižné vlákna</v>
      </c>
      <c r="C64" s="148">
        <f>SR_HS2!C67</f>
        <v>43.960664</v>
      </c>
      <c r="D64" s="158">
        <f>SR_HS2!D67</f>
        <v>35.863155</v>
      </c>
      <c r="E64" s="159">
        <f>SR_HS2!E67</f>
        <v>72.100005</v>
      </c>
      <c r="F64" s="109">
        <f t="shared" si="4"/>
        <v>0.33850009274040405</v>
      </c>
      <c r="G64" s="149">
        <f>SR_HS2!F67</f>
        <v>29.975576</v>
      </c>
      <c r="H64" s="114">
        <f t="shared" si="5"/>
        <v>0.13909820442975057</v>
      </c>
      <c r="I64" s="174">
        <f t="shared" si="6"/>
        <v>-42.12442899999999</v>
      </c>
      <c r="J64" s="143">
        <f t="shared" si="7"/>
        <v>28.139340999999995</v>
      </c>
      <c r="K64" s="120">
        <f>SR_HS2!G67</f>
        <v>164.01027291125538</v>
      </c>
      <c r="L64" s="48">
        <f>SR_HS2!H67</f>
        <v>83.58320956424498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 t="str">
        <f>SR_HS2!A19</f>
        <v>07</v>
      </c>
      <c r="B65" s="50" t="str">
        <f>SR_HS2!B19</f>
        <v>  Zelenina, jedlé rastliny, korene a hľuzy</v>
      </c>
      <c r="C65" s="150">
        <f>SR_HS2!C19</f>
        <v>105.682974</v>
      </c>
      <c r="D65" s="169">
        <f>SR_HS2!D19</f>
        <v>30.352854</v>
      </c>
      <c r="E65" s="161">
        <f>SR_HS2!E19</f>
        <v>102.516373</v>
      </c>
      <c r="F65" s="107">
        <f t="shared" si="4"/>
        <v>0.4813009620167136</v>
      </c>
      <c r="G65" s="151">
        <f>SR_HS2!F19</f>
        <v>27.743653</v>
      </c>
      <c r="H65" s="112">
        <f t="shared" si="5"/>
        <v>0.12874122307514832</v>
      </c>
      <c r="I65" s="175">
        <f t="shared" si="6"/>
        <v>-74.77272</v>
      </c>
      <c r="J65" s="144">
        <f t="shared" si="7"/>
        <v>-3.166601</v>
      </c>
      <c r="K65" s="118">
        <f>SR_HS2!G19</f>
        <v>97.00367913567611</v>
      </c>
      <c r="L65" s="52">
        <f>SR_HS2!H19</f>
        <v>91.40377046586788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SR_HS2!A59</f>
        <v>47</v>
      </c>
      <c r="B66" s="59" t="str">
        <f>SR_HS2!B59</f>
        <v>  Vláknina z dreva alebo iných celulózových vláknin; zberový papier</v>
      </c>
      <c r="C66" s="150">
        <f>SR_HS2!C59</f>
        <v>64.636499</v>
      </c>
      <c r="D66" s="160">
        <f>SR_HS2!D59</f>
        <v>52.016506</v>
      </c>
      <c r="E66" s="161">
        <f>SR_HS2!E59</f>
        <v>35.941055</v>
      </c>
      <c r="F66" s="107">
        <f t="shared" si="4"/>
        <v>0.16873855210811653</v>
      </c>
      <c r="G66" s="151">
        <f>SR_HS2!F59</f>
        <v>30.527577</v>
      </c>
      <c r="H66" s="112">
        <f t="shared" si="5"/>
        <v>0.14165970142795428</v>
      </c>
      <c r="I66" s="175">
        <f t="shared" si="6"/>
        <v>-5.413477999999998</v>
      </c>
      <c r="J66" s="144">
        <f t="shared" si="7"/>
        <v>-28.695444000000002</v>
      </c>
      <c r="K66" s="118">
        <f>SR_HS2!G59</f>
        <v>55.604891285959035</v>
      </c>
      <c r="L66" s="52">
        <f>SR_HS2!H59</f>
        <v>58.68824984130999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SR_HS2!A53</f>
        <v>41</v>
      </c>
      <c r="B67" s="59" t="str">
        <f>SR_HS2!B53</f>
        <v>  Surové kože a kožky (iné ako kožušiny) a usne</v>
      </c>
      <c r="C67" s="150">
        <f>SR_HS2!C53</f>
        <v>110.850566</v>
      </c>
      <c r="D67" s="160">
        <f>SR_HS2!D53</f>
        <v>47.420069</v>
      </c>
      <c r="E67" s="161">
        <f>SR_HS2!E53</f>
        <v>58.276831</v>
      </c>
      <c r="F67" s="107">
        <f t="shared" si="4"/>
        <v>0.2736020988919051</v>
      </c>
      <c r="G67" s="151">
        <f>SR_HS2!F53</f>
        <v>28.450961</v>
      </c>
      <c r="H67" s="112">
        <f t="shared" si="5"/>
        <v>0.13202340430091686</v>
      </c>
      <c r="I67" s="175">
        <f t="shared" si="6"/>
        <v>-29.825870000000002</v>
      </c>
      <c r="J67" s="144">
        <f t="shared" si="7"/>
        <v>-52.573735</v>
      </c>
      <c r="K67" s="118">
        <f>SR_HS2!G53</f>
        <v>52.572425295509994</v>
      </c>
      <c r="L67" s="52">
        <f>SR_HS2!H53</f>
        <v>59.99772163975552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SR_HS2!A21</f>
        <v>09</v>
      </c>
      <c r="B68" s="50" t="str">
        <f>SR_HS2!B21</f>
        <v>  Káva, čaj, maté a koreniny</v>
      </c>
      <c r="C68" s="150">
        <f>SR_HS2!C21</f>
        <v>60.775101</v>
      </c>
      <c r="D68" s="169">
        <f>SR_HS2!D21</f>
        <v>30.508108</v>
      </c>
      <c r="E68" s="161">
        <f>SR_HS2!E21</f>
        <v>47.463112</v>
      </c>
      <c r="F68" s="107">
        <f t="shared" si="4"/>
        <v>0.22283310262944067</v>
      </c>
      <c r="G68" s="151">
        <f>SR_HS2!F21</f>
        <v>27.588503</v>
      </c>
      <c r="H68" s="112">
        <f t="shared" si="5"/>
        <v>0.12802126738798236</v>
      </c>
      <c r="I68" s="175">
        <f t="shared" si="6"/>
        <v>-19.874609000000003</v>
      </c>
      <c r="J68" s="144">
        <f t="shared" si="7"/>
        <v>-13.311988999999997</v>
      </c>
      <c r="K68" s="118">
        <f>SR_HS2!G21</f>
        <v>78.09631118506903</v>
      </c>
      <c r="L68" s="52">
        <f>SR_HS2!H21</f>
        <v>90.43006862306898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SR_HS2!A72</f>
        <v>60</v>
      </c>
      <c r="B69" s="59" t="str">
        <f>SR_HS2!B72</f>
        <v>  Pletené alebo háčkované textílie</v>
      </c>
      <c r="C69" s="150">
        <f>SR_HS2!C72</f>
        <v>27.007565</v>
      </c>
      <c r="D69" s="169">
        <f>SR_HS2!D72</f>
        <v>20.331173</v>
      </c>
      <c r="E69" s="161">
        <f>SR_HS2!E72</f>
        <v>22.597533</v>
      </c>
      <c r="F69" s="107">
        <f t="shared" si="4"/>
        <v>0.10609246166077715</v>
      </c>
      <c r="G69" s="151">
        <f>SR_HS2!F72</f>
        <v>26.979377</v>
      </c>
      <c r="H69" s="112">
        <f t="shared" si="5"/>
        <v>0.12519468841343734</v>
      </c>
      <c r="I69" s="175">
        <f t="shared" si="6"/>
        <v>4.381844000000001</v>
      </c>
      <c r="J69" s="144">
        <f t="shared" si="7"/>
        <v>-4.410032000000001</v>
      </c>
      <c r="K69" s="118">
        <f>SR_HS2!G72</f>
        <v>83.67112325750212</v>
      </c>
      <c r="L69" s="52">
        <f>SR_HS2!H72</f>
        <v>132.69955944007756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SR_HS2!A81</f>
        <v>69</v>
      </c>
      <c r="B70" s="59" t="str">
        <f>SR_HS2!B81</f>
        <v>  Keramické výrobky</v>
      </c>
      <c r="C70" s="150">
        <f>SR_HS2!C81</f>
        <v>102.801556</v>
      </c>
      <c r="D70" s="160">
        <f>SR_HS2!D81</f>
        <v>45.717144</v>
      </c>
      <c r="E70" s="161">
        <f>SR_HS2!E81</f>
        <v>71.886149</v>
      </c>
      <c r="F70" s="107">
        <f t="shared" si="4"/>
        <v>0.3374960667929289</v>
      </c>
      <c r="G70" s="151">
        <f>SR_HS2!F81</f>
        <v>26.470086</v>
      </c>
      <c r="H70" s="112">
        <f t="shared" si="5"/>
        <v>0.12283138224603518</v>
      </c>
      <c r="I70" s="175">
        <f t="shared" si="6"/>
        <v>-45.41606300000001</v>
      </c>
      <c r="J70" s="144">
        <f t="shared" si="7"/>
        <v>-30.915407000000002</v>
      </c>
      <c r="K70" s="118">
        <f>SR_HS2!G81</f>
        <v>69.92710207615923</v>
      </c>
      <c r="L70" s="52">
        <f>SR_HS2!H81</f>
        <v>57.89969294669851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SR_HS2!A35</f>
        <v>23</v>
      </c>
      <c r="B71" s="59" t="str">
        <f>SR_HS2!B35</f>
        <v>  Zvyšky a odpady v potravinárskom priemysle; pripravené krmivo</v>
      </c>
      <c r="C71" s="150">
        <f>SR_HS2!C35</f>
        <v>98.857424</v>
      </c>
      <c r="D71" s="169">
        <f>SR_HS2!D35</f>
        <v>35.623904</v>
      </c>
      <c r="E71" s="161">
        <f>SR_HS2!E35</f>
        <v>86.218748</v>
      </c>
      <c r="F71" s="107">
        <f t="shared" si="4"/>
        <v>0.4047857443832567</v>
      </c>
      <c r="G71" s="151">
        <f>SR_HS2!F35</f>
        <v>26.297767</v>
      </c>
      <c r="H71" s="112">
        <f t="shared" si="5"/>
        <v>0.12203175579384859</v>
      </c>
      <c r="I71" s="175">
        <f t="shared" si="6"/>
        <v>-59.920981000000005</v>
      </c>
      <c r="J71" s="144">
        <f t="shared" si="7"/>
        <v>-12.63867599999999</v>
      </c>
      <c r="K71" s="118">
        <f>SR_HS2!G35</f>
        <v>87.2152484976748</v>
      </c>
      <c r="L71" s="52">
        <f>SR_HS2!H35</f>
        <v>73.82056441652212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SR_HS2!A100</f>
        <v>89</v>
      </c>
      <c r="B72" s="59" t="str">
        <f>SR_HS2!B100</f>
        <v>  Lode, člny a plávajúce konštrukcie</v>
      </c>
      <c r="C72" s="150">
        <f>SR_HS2!C100</f>
        <v>3.341731</v>
      </c>
      <c r="D72" s="160">
        <f>SR_HS2!D100</f>
        <v>35.556475</v>
      </c>
      <c r="E72" s="161">
        <f>SR_HS2!E100</f>
        <v>4.324655</v>
      </c>
      <c r="F72" s="107">
        <f t="shared" si="4"/>
        <v>0.02030368955689049</v>
      </c>
      <c r="G72" s="151">
        <f>SR_HS2!F100</f>
        <v>21.393379</v>
      </c>
      <c r="H72" s="112">
        <f t="shared" si="5"/>
        <v>0.09927350872540808</v>
      </c>
      <c r="I72" s="175">
        <f t="shared" si="6"/>
        <v>17.068724</v>
      </c>
      <c r="J72" s="144">
        <f t="shared" si="7"/>
        <v>0.9829240000000001</v>
      </c>
      <c r="K72" s="118">
        <f>SR_HS2!G100</f>
        <v>129.41361827148864</v>
      </c>
      <c r="L72" s="52">
        <f>SR_HS2!H100</f>
        <v>60.16732254814349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5">
        <f>SR_HS2!C68</f>
        <v>65.242402</v>
      </c>
      <c r="D73" s="173">
        <f>SR_HS2!D68</f>
        <v>37.2694</v>
      </c>
      <c r="E73" s="165">
        <f>SR_HS2!E68</f>
        <v>49.037382</v>
      </c>
      <c r="F73" s="110">
        <f t="shared" si="4"/>
        <v>0.23022409436374686</v>
      </c>
      <c r="G73" s="156">
        <f>SR_HS2!F68</f>
        <v>25.038371</v>
      </c>
      <c r="H73" s="115">
        <f t="shared" si="5"/>
        <v>0.11618767385640691</v>
      </c>
      <c r="I73" s="178">
        <f t="shared" si="6"/>
        <v>-23.999011</v>
      </c>
      <c r="J73" s="145">
        <f t="shared" si="7"/>
        <v>-16.205019999999998</v>
      </c>
      <c r="K73" s="121">
        <f>SR_HS2!G68</f>
        <v>75.16182803937845</v>
      </c>
      <c r="L73" s="63">
        <f>SR_HS2!H68</f>
        <v>67.18211454973786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SR_HS2!A99</f>
        <v>88</v>
      </c>
      <c r="B74" s="65" t="str">
        <f>SR_HS2!B99</f>
        <v>  Lietadlá, kozmické lode a ich časti a súčasti</v>
      </c>
      <c r="C74" s="157">
        <f>SR_HS2!C99</f>
        <v>23.642069</v>
      </c>
      <c r="D74" s="170">
        <f>SR_HS2!D99</f>
        <v>45.504587</v>
      </c>
      <c r="E74" s="167">
        <f>SR_HS2!E99</f>
        <v>11.839815</v>
      </c>
      <c r="F74" s="111">
        <f t="shared" si="4"/>
        <v>0.055586382768339986</v>
      </c>
      <c r="G74" s="152">
        <f>SR_HS2!F99</f>
        <v>21.701678</v>
      </c>
      <c r="H74" s="116">
        <f t="shared" si="5"/>
        <v>0.10070413468994292</v>
      </c>
      <c r="I74" s="176">
        <f t="shared" si="6"/>
        <v>9.861863000000001</v>
      </c>
      <c r="J74" s="143">
        <f t="shared" si="7"/>
        <v>-11.802254</v>
      </c>
      <c r="K74" s="122">
        <f>SR_HS2!G99</f>
        <v>50.0794367870257</v>
      </c>
      <c r="L74" s="67">
        <f>SR_HS2!H99</f>
        <v>47.69118770378028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SR_HS2!A54</f>
        <v>42</v>
      </c>
      <c r="B75" s="59" t="str">
        <f>SR_HS2!B54</f>
        <v>  Kožené výrobky; sedlárske výrobky; cestovné potreby, kabelky</v>
      </c>
      <c r="C75" s="150">
        <f>SR_HS2!C54</f>
        <v>45.955012</v>
      </c>
      <c r="D75" s="169">
        <f>SR_HS2!D54</f>
        <v>26.313519</v>
      </c>
      <c r="E75" s="161">
        <f>SR_HS2!E54</f>
        <v>43.704343</v>
      </c>
      <c r="F75" s="107">
        <f t="shared" si="4"/>
        <v>0.20518617382423804</v>
      </c>
      <c r="G75" s="151">
        <f>SR_HS2!F54</f>
        <v>23.552907</v>
      </c>
      <c r="H75" s="112">
        <f t="shared" si="5"/>
        <v>0.1092945494292054</v>
      </c>
      <c r="I75" s="175">
        <f t="shared" si="6"/>
        <v>-20.151436</v>
      </c>
      <c r="J75" s="144">
        <f t="shared" si="7"/>
        <v>-2.250669000000002</v>
      </c>
      <c r="K75" s="118">
        <f>SR_HS2!G54</f>
        <v>95.10245150191669</v>
      </c>
      <c r="L75" s="52">
        <f>SR_HS2!H54</f>
        <v>89.50876923759229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0">
        <f>SR_HS2!C28</f>
        <v>72.131911</v>
      </c>
      <c r="D76" s="169">
        <f>SR_HS2!D28</f>
        <v>25.561087</v>
      </c>
      <c r="E76" s="161">
        <f>SR_HS2!E28</f>
        <v>65.567531</v>
      </c>
      <c r="F76" s="107">
        <f t="shared" si="4"/>
        <v>0.30783098176289053</v>
      </c>
      <c r="G76" s="151">
        <f>SR_HS2!F28</f>
        <v>20.74531</v>
      </c>
      <c r="H76" s="112">
        <f t="shared" si="5"/>
        <v>0.09626621924924975</v>
      </c>
      <c r="I76" s="175">
        <f t="shared" si="6"/>
        <v>-44.822221</v>
      </c>
      <c r="J76" s="144">
        <f t="shared" si="7"/>
        <v>-6.56438</v>
      </c>
      <c r="K76" s="118">
        <f>SR_HS2!G28</f>
        <v>90.89947859554144</v>
      </c>
      <c r="L76" s="52">
        <f>SR_HS2!H28</f>
        <v>81.1597331521934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SR_HS2!A32</f>
        <v>20</v>
      </c>
      <c r="B77" s="59" t="str">
        <f>SR_HS2!B32</f>
        <v>  Prípravky zo zeleniny, ovocia, orechov alebo z iných častí rastlín</v>
      </c>
      <c r="C77" s="150">
        <f>SR_HS2!C32</f>
        <v>75.409567</v>
      </c>
      <c r="D77" s="169">
        <f>SR_HS2!D32</f>
        <v>21.523451</v>
      </c>
      <c r="E77" s="161">
        <f>SR_HS2!E32</f>
        <v>69.09667</v>
      </c>
      <c r="F77" s="107">
        <f t="shared" si="4"/>
        <v>0.32439982775386905</v>
      </c>
      <c r="G77" s="151">
        <f>SR_HS2!F32</f>
        <v>19.012195</v>
      </c>
      <c r="H77" s="112">
        <f t="shared" si="5"/>
        <v>0.08822389890917463</v>
      </c>
      <c r="I77" s="175">
        <f t="shared" si="6"/>
        <v>-50.084475000000005</v>
      </c>
      <c r="J77" s="144">
        <f t="shared" si="7"/>
        <v>-6.312896999999992</v>
      </c>
      <c r="K77" s="118">
        <f>SR_HS2!G32</f>
        <v>91.62851976062932</v>
      </c>
      <c r="L77" s="52">
        <f>SR_HS2!H32</f>
        <v>88.33246582994519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SR_HS2!A90</f>
        <v>79</v>
      </c>
      <c r="B78" s="59" t="str">
        <f>SR_HS2!B90</f>
        <v>  Zinok a predmety zo zinku</v>
      </c>
      <c r="C78" s="150">
        <f>SR_HS2!C90</f>
        <v>80.242463</v>
      </c>
      <c r="D78" s="169">
        <f>SR_HS2!D90</f>
        <v>48.123466</v>
      </c>
      <c r="E78" s="161">
        <f>SR_HS2!E90</f>
        <v>18.386106</v>
      </c>
      <c r="F78" s="107">
        <f aca="true" t="shared" si="8" ref="F78:F109">E78/$E$11*100</f>
        <v>0.08632036275357956</v>
      </c>
      <c r="G78" s="151">
        <f>SR_HS2!F90</f>
        <v>20.644072</v>
      </c>
      <c r="H78" s="112">
        <f aca="true" t="shared" si="9" ref="H78:H109">G78/$G$11*100</f>
        <v>0.0957964359823641</v>
      </c>
      <c r="I78" s="175">
        <f aca="true" t="shared" si="10" ref="I78:I111">G78-E78</f>
        <v>2.2579659999999997</v>
      </c>
      <c r="J78" s="144">
        <f aca="true" t="shared" si="11" ref="J78:J111">E78-C78</f>
        <v>-61.856357</v>
      </c>
      <c r="K78" s="118">
        <f>SR_HS2!G90</f>
        <v>22.913187497746677</v>
      </c>
      <c r="L78" s="52">
        <f>SR_HS2!H90</f>
        <v>42.89814037916555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SR_HS2!A71</f>
        <v>59</v>
      </c>
      <c r="B79" s="59" t="str">
        <f>SR_HS2!B71</f>
        <v>  Impregnované, vrstvené textílie; textil. výrobky na priemysel. použitie</v>
      </c>
      <c r="C79" s="150">
        <f>SR_HS2!C71</f>
        <v>93.640693</v>
      </c>
      <c r="D79" s="169">
        <f>SR_HS2!D71</f>
        <v>29.737966</v>
      </c>
      <c r="E79" s="161">
        <f>SR_HS2!E71</f>
        <v>53.728791</v>
      </c>
      <c r="F79" s="107">
        <f t="shared" si="8"/>
        <v>0.2522496459789398</v>
      </c>
      <c r="G79" s="151">
        <f>SR_HS2!F71</f>
        <v>19.549782</v>
      </c>
      <c r="H79" s="112">
        <f t="shared" si="9"/>
        <v>0.09071850940222326</v>
      </c>
      <c r="I79" s="175">
        <f t="shared" si="10"/>
        <v>-34.179009</v>
      </c>
      <c r="J79" s="144">
        <f t="shared" si="11"/>
        <v>-39.911902</v>
      </c>
      <c r="K79" s="118">
        <f>SR_HS2!G71</f>
        <v>57.37760932632141</v>
      </c>
      <c r="L79" s="52">
        <f>SR_HS2!H71</f>
        <v>65.74014510609099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SR_HS2!A47</f>
        <v>35</v>
      </c>
      <c r="B80" s="59" t="str">
        <f>SR_HS2!B47</f>
        <v>  Albumidoidné látky; modifikované škroby; gleje; enzýmy</v>
      </c>
      <c r="C80" s="150">
        <f>SR_HS2!C47</f>
        <v>31.132518</v>
      </c>
      <c r="D80" s="169">
        <f>SR_HS2!D47</f>
        <v>15.666447</v>
      </c>
      <c r="E80" s="161">
        <f>SR_HS2!E47</f>
        <v>26.603324</v>
      </c>
      <c r="F80" s="107">
        <f t="shared" si="8"/>
        <v>0.12489912644531741</v>
      </c>
      <c r="G80" s="151">
        <f>SR_HS2!F47</f>
        <v>17.661511</v>
      </c>
      <c r="H80" s="112">
        <f t="shared" si="9"/>
        <v>0.08195620553267395</v>
      </c>
      <c r="I80" s="175">
        <f t="shared" si="10"/>
        <v>-8.941813</v>
      </c>
      <c r="J80" s="144">
        <f t="shared" si="11"/>
        <v>-4.529194</v>
      </c>
      <c r="K80" s="118">
        <f>SR_HS2!G47</f>
        <v>85.45188667360604</v>
      </c>
      <c r="L80" s="52">
        <f>SR_HS2!H47</f>
        <v>112.73462961959405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>
        <f>SR_HS2!A110</f>
        <v>99</v>
      </c>
      <c r="B81" s="59" t="str">
        <f>SR_HS2!B110</f>
        <v>  Nešpecifikované tovary z dôvodu zjednodušenia</v>
      </c>
      <c r="C81" s="150">
        <f>SR_HS2!C110</f>
        <v>47.560314</v>
      </c>
      <c r="D81" s="169">
        <f>SR_HS2!D110</f>
        <v>15.276486</v>
      </c>
      <c r="E81" s="161">
        <f>SR_HS2!E110</f>
        <v>40.626188</v>
      </c>
      <c r="F81" s="107">
        <f t="shared" si="8"/>
        <v>0.19073463872421492</v>
      </c>
      <c r="G81" s="151">
        <f>SR_HS2!F110</f>
        <v>16.185531</v>
      </c>
      <c r="H81" s="112">
        <f t="shared" si="9"/>
        <v>0.07510709051402599</v>
      </c>
      <c r="I81" s="175">
        <f t="shared" si="10"/>
        <v>-24.440656999999998</v>
      </c>
      <c r="J81" s="144">
        <f t="shared" si="11"/>
        <v>-6.934125999999999</v>
      </c>
      <c r="K81" s="118">
        <f>SR_HS2!G110</f>
        <v>85.42035277563559</v>
      </c>
      <c r="L81" s="52">
        <f>SR_HS2!H110</f>
        <v>105.95061586807333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SR_HS2!A38</f>
        <v>26</v>
      </c>
      <c r="B82" s="59" t="str">
        <f>SR_HS2!B38</f>
        <v>  Rudy kovov, trosky a popoly</v>
      </c>
      <c r="C82" s="150">
        <f>SR_HS2!C38</f>
        <v>305.080635</v>
      </c>
      <c r="D82" s="169">
        <f>SR_HS2!D38</f>
        <v>20.232601</v>
      </c>
      <c r="E82" s="161">
        <f>SR_HS2!E38</f>
        <v>128.845269</v>
      </c>
      <c r="F82" s="107">
        <f t="shared" si="8"/>
        <v>0.6049116848974186</v>
      </c>
      <c r="G82" s="151">
        <f>SR_HS2!F38</f>
        <v>13.018741</v>
      </c>
      <c r="H82" s="112">
        <f t="shared" si="9"/>
        <v>0.06041196663029846</v>
      </c>
      <c r="I82" s="175">
        <f t="shared" si="10"/>
        <v>-115.826528</v>
      </c>
      <c r="J82" s="144">
        <f t="shared" si="11"/>
        <v>-176.23536599999997</v>
      </c>
      <c r="K82" s="118">
        <f>SR_HS2!G38</f>
        <v>42.23318500697365</v>
      </c>
      <c r="L82" s="52">
        <f>SR_HS2!H38</f>
        <v>64.34536518562295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SR_HS2!A64</f>
        <v>52</v>
      </c>
      <c r="B83" s="68" t="str">
        <f>SR_HS2!B64</f>
        <v>  Bavlna</v>
      </c>
      <c r="C83" s="153">
        <f>SR_HS2!C64</f>
        <v>69.913137</v>
      </c>
      <c r="D83" s="171">
        <f>SR_HS2!D64</f>
        <v>11.948766</v>
      </c>
      <c r="E83" s="163">
        <f>SR_HS2!E64</f>
        <v>69.482061</v>
      </c>
      <c r="F83" s="108">
        <f t="shared" si="8"/>
        <v>0.3262091880894379</v>
      </c>
      <c r="G83" s="154">
        <f>SR_HS2!F64</f>
        <v>11.487265</v>
      </c>
      <c r="H83" s="113">
        <f t="shared" si="9"/>
        <v>0.053305328821995575</v>
      </c>
      <c r="I83" s="177">
        <f t="shared" si="10"/>
        <v>-57.994796</v>
      </c>
      <c r="J83" s="145">
        <f t="shared" si="11"/>
        <v>-0.43107600000000446</v>
      </c>
      <c r="K83" s="119">
        <f>SR_HS2!G64</f>
        <v>99.38341201883131</v>
      </c>
      <c r="L83" s="56">
        <f>SR_HS2!H64</f>
        <v>96.13766810731752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SR_HS2!A104</f>
        <v>93</v>
      </c>
      <c r="B84" s="69" t="str">
        <f>SR_HS2!B104</f>
        <v>  Zbrane a strelivo; ich časti, súčasti a príslušenstvo</v>
      </c>
      <c r="C84" s="148">
        <f>SR_HS2!C104</f>
        <v>6.120866</v>
      </c>
      <c r="D84" s="172">
        <f>SR_HS2!D104</f>
        <v>5.578282</v>
      </c>
      <c r="E84" s="159">
        <f>SR_HS2!E104</f>
        <v>7.663864</v>
      </c>
      <c r="F84" s="109">
        <f t="shared" si="8"/>
        <v>0.03598083904085505</v>
      </c>
      <c r="G84" s="149">
        <f>SR_HS2!F104</f>
        <v>8.595014</v>
      </c>
      <c r="H84" s="114">
        <f t="shared" si="9"/>
        <v>0.03988417151512179</v>
      </c>
      <c r="I84" s="174">
        <f t="shared" si="10"/>
        <v>0.9311500000000006</v>
      </c>
      <c r="J84" s="143">
        <f t="shared" si="11"/>
        <v>1.5429979999999999</v>
      </c>
      <c r="K84" s="120">
        <f>SR_HS2!G104</f>
        <v>125.20881849071684</v>
      </c>
      <c r="L84" s="48">
        <f>SR_HS2!H104</f>
        <v>154.07994791227839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SR_HS2!A63</f>
        <v>51</v>
      </c>
      <c r="B85" s="59" t="str">
        <f>SR_HS2!B63</f>
        <v>  Vlna, jemné alebo hrubé chlpy zvierat; priadza a tkaniny z vlásia</v>
      </c>
      <c r="C85" s="150">
        <f>SR_HS2!C63</f>
        <v>28.092689</v>
      </c>
      <c r="D85" s="169">
        <f>SR_HS2!D63</f>
        <v>7.549133</v>
      </c>
      <c r="E85" s="161">
        <f>SR_HS2!E63</f>
        <v>22.099992</v>
      </c>
      <c r="F85" s="107">
        <f t="shared" si="8"/>
        <v>0.10375657174451221</v>
      </c>
      <c r="G85" s="151">
        <f>SR_HS2!F63</f>
        <v>9.020924</v>
      </c>
      <c r="H85" s="112">
        <f t="shared" si="9"/>
        <v>0.041860557765336794</v>
      </c>
      <c r="I85" s="175">
        <f t="shared" si="10"/>
        <v>-13.079068</v>
      </c>
      <c r="J85" s="144">
        <f t="shared" si="11"/>
        <v>-5.992697</v>
      </c>
      <c r="K85" s="118">
        <f>SR_HS2!G63</f>
        <v>78.66812607365567</v>
      </c>
      <c r="L85" s="52">
        <f>SR_HS2!H63</f>
        <v>119.49615936028681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SR_HS2!A70</f>
        <v>58</v>
      </c>
      <c r="B86" s="59" t="str">
        <f>SR_HS2!B70</f>
        <v>  Špeciálne tkaniny; všívané textílie; čipky, tapisérie; výšivky</v>
      </c>
      <c r="C86" s="150">
        <f>SR_HS2!C70</f>
        <v>25.504684</v>
      </c>
      <c r="D86" s="169">
        <f>SR_HS2!D70</f>
        <v>15.862591</v>
      </c>
      <c r="E86" s="161">
        <f>SR_HS2!E70</f>
        <v>18.360528</v>
      </c>
      <c r="F86" s="107">
        <f t="shared" si="8"/>
        <v>0.08620027738920108</v>
      </c>
      <c r="G86" s="151">
        <f>SR_HS2!F70</f>
        <v>7.450924</v>
      </c>
      <c r="H86" s="112">
        <f t="shared" si="9"/>
        <v>0.034575153776612494</v>
      </c>
      <c r="I86" s="175">
        <f t="shared" si="10"/>
        <v>-10.909603999999998</v>
      </c>
      <c r="J86" s="144">
        <f t="shared" si="11"/>
        <v>-7.144156000000002</v>
      </c>
      <c r="K86" s="118">
        <f>SR_HS2!G70</f>
        <v>71.98884722508225</v>
      </c>
      <c r="L86" s="52">
        <f>SR_HS2!H70</f>
        <v>46.97167064321333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SR_HS2!A91</f>
        <v>80</v>
      </c>
      <c r="B87" s="59" t="str">
        <f>SR_HS2!B91</f>
        <v>  Cín a predmety z cínu</v>
      </c>
      <c r="C87" s="150">
        <f>SR_HS2!C91</f>
        <v>28.058697</v>
      </c>
      <c r="D87" s="169">
        <f>SR_HS2!D91</f>
        <v>12.33597</v>
      </c>
      <c r="E87" s="161">
        <f>SR_HS2!E91</f>
        <v>14.865</v>
      </c>
      <c r="F87" s="107">
        <f t="shared" si="8"/>
        <v>0.06978923064687868</v>
      </c>
      <c r="G87" s="151">
        <f>SR_HS2!F91</f>
        <v>7.721963</v>
      </c>
      <c r="H87" s="112">
        <f t="shared" si="9"/>
        <v>0.03583287900699456</v>
      </c>
      <c r="I87" s="175">
        <f t="shared" si="10"/>
        <v>-7.1430370000000005</v>
      </c>
      <c r="J87" s="144">
        <f t="shared" si="11"/>
        <v>-13.193696999999998</v>
      </c>
      <c r="K87" s="118">
        <f>SR_HS2!G91</f>
        <v>52.9782263231967</v>
      </c>
      <c r="L87" s="52">
        <f>SR_HS2!H91</f>
        <v>62.5971285598133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0">
        <f>SR_HS2!C87</f>
        <v>4.907998</v>
      </c>
      <c r="D88" s="169">
        <f>SR_HS2!D87</f>
        <v>4.770279</v>
      </c>
      <c r="E88" s="161">
        <f>SR_HS2!E87</f>
        <v>1.665565</v>
      </c>
      <c r="F88" s="107">
        <f t="shared" si="8"/>
        <v>0.0078196098178519</v>
      </c>
      <c r="G88" s="151">
        <f>SR_HS2!F87</f>
        <v>5.526333</v>
      </c>
      <c r="H88" s="112">
        <f t="shared" si="9"/>
        <v>0.02564431113453422</v>
      </c>
      <c r="I88" s="175">
        <f t="shared" si="10"/>
        <v>3.860768</v>
      </c>
      <c r="J88" s="144">
        <f t="shared" si="11"/>
        <v>-3.242433</v>
      </c>
      <c r="K88" s="118">
        <f>SR_HS2!G87</f>
        <v>33.93573102515526</v>
      </c>
      <c r="L88" s="52">
        <f>SR_HS2!H87</f>
        <v>115.84926164696026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SR_HS2!A77</f>
        <v>65</v>
      </c>
      <c r="B89" s="59" t="str">
        <f>SR_HS2!B77</f>
        <v>  Pokrývky hlavy a ich časti</v>
      </c>
      <c r="C89" s="150">
        <f>SR_HS2!C77</f>
        <v>5.223566</v>
      </c>
      <c r="D89" s="169">
        <f>SR_HS2!D77</f>
        <v>5.548579</v>
      </c>
      <c r="E89" s="161">
        <f>SR_HS2!E77</f>
        <v>6.750336</v>
      </c>
      <c r="F89" s="107">
        <f t="shared" si="8"/>
        <v>0.031691944571000906</v>
      </c>
      <c r="G89" s="151">
        <f>SR_HS2!F77</f>
        <v>5.107335</v>
      </c>
      <c r="H89" s="112">
        <f t="shared" si="9"/>
        <v>0.02369999922340842</v>
      </c>
      <c r="I89" s="175">
        <f t="shared" si="10"/>
        <v>-1.643001</v>
      </c>
      <c r="J89" s="144">
        <f t="shared" si="11"/>
        <v>1.52677</v>
      </c>
      <c r="K89" s="118">
        <f>SR_HS2!G77</f>
        <v>129.22850022379347</v>
      </c>
      <c r="L89" s="52">
        <f>SR_HS2!H77</f>
        <v>92.04762156220538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SR_HS2!A103</f>
        <v>92</v>
      </c>
      <c r="B90" s="59" t="str">
        <f>SR_HS2!B103</f>
        <v>  Hudobné nástroje; časti, súčasti a príslušenstvo týchto nástrojov</v>
      </c>
      <c r="C90" s="150">
        <f>SR_HS2!C103</f>
        <v>3.204196</v>
      </c>
      <c r="D90" s="169">
        <f>SR_HS2!D103</f>
        <v>1.564456</v>
      </c>
      <c r="E90" s="161">
        <f>SR_HS2!E103</f>
        <v>2.874266</v>
      </c>
      <c r="F90" s="107">
        <f t="shared" si="8"/>
        <v>0.013494302913856804</v>
      </c>
      <c r="G90" s="151">
        <f>SR_HS2!F103</f>
        <v>5.237225</v>
      </c>
      <c r="H90" s="112">
        <f t="shared" si="9"/>
        <v>0.024302738792895934</v>
      </c>
      <c r="I90" s="175">
        <f t="shared" si="10"/>
        <v>2.3629589999999996</v>
      </c>
      <c r="J90" s="144">
        <f t="shared" si="11"/>
        <v>-0.32993000000000006</v>
      </c>
      <c r="K90" s="118">
        <f>SR_HS2!G103</f>
        <v>89.70318919317045</v>
      </c>
      <c r="L90" s="52">
        <f>SR_HS2!H103</f>
        <v>334.76332987313157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SR_HS2!A17</f>
        <v>05</v>
      </c>
      <c r="B91" s="50" t="str">
        <f>SR_HS2!B17</f>
        <v>  Výrobky živočíšneho pôvodu inde neuvedené ani nezahrnuté</v>
      </c>
      <c r="C91" s="150">
        <f>SR_HS2!C17</f>
        <v>10.038151</v>
      </c>
      <c r="D91" s="169">
        <f>SR_HS2!D17</f>
        <v>8.083125</v>
      </c>
      <c r="E91" s="161">
        <f>SR_HS2!E17</f>
        <v>8.057889</v>
      </c>
      <c r="F91" s="107">
        <f t="shared" si="8"/>
        <v>0.03783073487709025</v>
      </c>
      <c r="G91" s="151">
        <f>SR_HS2!F17</f>
        <v>4.878039</v>
      </c>
      <c r="H91" s="112">
        <f t="shared" si="9"/>
        <v>0.022635977571817005</v>
      </c>
      <c r="I91" s="175">
        <f t="shared" si="10"/>
        <v>-3.179849999999999</v>
      </c>
      <c r="J91" s="144">
        <f t="shared" si="11"/>
        <v>-1.9802619999999997</v>
      </c>
      <c r="K91" s="118">
        <f>SR_HS2!G17</f>
        <v>80.27264184410056</v>
      </c>
      <c r="L91" s="52">
        <f>SR_HS2!H17</f>
        <v>60.34842959870099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SR_HS2!A49</f>
        <v>37</v>
      </c>
      <c r="B92" s="61" t="str">
        <f>SR_HS2!B49</f>
        <v>  Fotografický alebo kinematografický tovar</v>
      </c>
      <c r="C92" s="155">
        <f>SR_HS2!C49</f>
        <v>19.809477</v>
      </c>
      <c r="D92" s="173">
        <f>SR_HS2!D49</f>
        <v>7.2449</v>
      </c>
      <c r="E92" s="165">
        <f>SR_HS2!E49</f>
        <v>14.201399</v>
      </c>
      <c r="F92" s="110">
        <f t="shared" si="8"/>
        <v>0.06667371075138596</v>
      </c>
      <c r="G92" s="156">
        <f>SR_HS2!F49</f>
        <v>4.559855</v>
      </c>
      <c r="H92" s="115">
        <f t="shared" si="9"/>
        <v>0.021159481404461427</v>
      </c>
      <c r="I92" s="178">
        <f t="shared" si="10"/>
        <v>-9.641544</v>
      </c>
      <c r="J92" s="145">
        <f t="shared" si="11"/>
        <v>-5.608078000000001</v>
      </c>
      <c r="K92" s="121">
        <f>SR_HS2!G49</f>
        <v>71.68992396921938</v>
      </c>
      <c r="L92" s="63">
        <f>SR_HS2!H49</f>
        <v>62.93882593272508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SR_HS2!A102</f>
        <v>91</v>
      </c>
      <c r="B93" s="65" t="str">
        <f>SR_HS2!B102</f>
        <v>  Hodiny a hodinky a ich časti</v>
      </c>
      <c r="C93" s="157">
        <f>SR_HS2!C102</f>
        <v>38.913621</v>
      </c>
      <c r="D93" s="170">
        <f>SR_HS2!D102</f>
        <v>3.452708</v>
      </c>
      <c r="E93" s="167">
        <f>SR_HS2!E102</f>
        <v>11.325919</v>
      </c>
      <c r="F93" s="111">
        <f t="shared" si="8"/>
        <v>0.053173708266321264</v>
      </c>
      <c r="G93" s="152">
        <f>SR_HS2!F102</f>
        <v>3.515454</v>
      </c>
      <c r="H93" s="116">
        <f t="shared" si="9"/>
        <v>0.016313058976927895</v>
      </c>
      <c r="I93" s="176">
        <f t="shared" si="10"/>
        <v>-7.810465000000001</v>
      </c>
      <c r="J93" s="143">
        <f t="shared" si="11"/>
        <v>-27.587702</v>
      </c>
      <c r="K93" s="122">
        <f>SR_HS2!G102</f>
        <v>29.105281669881094</v>
      </c>
      <c r="L93" s="67">
        <f>SR_HS2!H102</f>
        <v>101.81729819029006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0">
        <f>SR_HS2!C78</f>
        <v>4.275102</v>
      </c>
      <c r="D94" s="169">
        <f>SR_HS2!D78</f>
        <v>6.283962</v>
      </c>
      <c r="E94" s="161">
        <f>SR_HS2!E78</f>
        <v>3.262167</v>
      </c>
      <c r="F94" s="107">
        <f t="shared" si="8"/>
        <v>0.015315447371115794</v>
      </c>
      <c r="G94" s="151">
        <f>SR_HS2!F78</f>
        <v>3.3522980000000002</v>
      </c>
      <c r="H94" s="112">
        <f t="shared" si="9"/>
        <v>0.015555952369804137</v>
      </c>
      <c r="I94" s="175">
        <f t="shared" si="10"/>
        <v>0.0901310000000004</v>
      </c>
      <c r="J94" s="144">
        <f t="shared" si="11"/>
        <v>-1.0129350000000006</v>
      </c>
      <c r="K94" s="118">
        <f>SR_HS2!G78</f>
        <v>76.30617936133453</v>
      </c>
      <c r="L94" s="52">
        <f>SR_HS2!H78</f>
        <v>53.34688529306829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SR_HS2!A18</f>
        <v>06</v>
      </c>
      <c r="B95" s="50" t="str">
        <f>SR_HS2!B18</f>
        <v>  Živé stromy a ostatné rastliny; cibuľky, korene; rezané kvety</v>
      </c>
      <c r="C95" s="150">
        <f>SR_HS2!C18</f>
        <v>24.440738</v>
      </c>
      <c r="D95" s="169">
        <f>SR_HS2!D18</f>
        <v>3.352482</v>
      </c>
      <c r="E95" s="161">
        <f>SR_HS2!E18</f>
        <v>23.035494</v>
      </c>
      <c r="F95" s="107">
        <f t="shared" si="8"/>
        <v>0.10814863127015069</v>
      </c>
      <c r="G95" s="151">
        <f>SR_HS2!F18</f>
        <v>3.006935</v>
      </c>
      <c r="H95" s="112">
        <f t="shared" si="9"/>
        <v>0.013953335186518917</v>
      </c>
      <c r="I95" s="175">
        <f t="shared" si="10"/>
        <v>-20.028559</v>
      </c>
      <c r="J95" s="144">
        <f t="shared" si="11"/>
        <v>-1.4052439999999997</v>
      </c>
      <c r="K95" s="118">
        <f>SR_HS2!G18</f>
        <v>94.2504027497042</v>
      </c>
      <c r="L95" s="52">
        <f>SR_HS2!H18</f>
        <v>89.69280073688687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0">
        <f>SR_HS2!C69</f>
        <v>26.793654</v>
      </c>
      <c r="D96" s="169">
        <f>SR_HS2!D69</f>
        <v>4.697442</v>
      </c>
      <c r="E96" s="161">
        <f>SR_HS2!E69</f>
        <v>17.581887</v>
      </c>
      <c r="F96" s="107">
        <f t="shared" si="8"/>
        <v>0.08254465974102643</v>
      </c>
      <c r="G96" s="151">
        <f>SR_HS2!F69</f>
        <v>2.958223</v>
      </c>
      <c r="H96" s="112">
        <f t="shared" si="9"/>
        <v>0.013727292766710803</v>
      </c>
      <c r="I96" s="175">
        <f t="shared" si="10"/>
        <v>-14.623663999999998</v>
      </c>
      <c r="J96" s="144">
        <f t="shared" si="11"/>
        <v>-9.211767000000002</v>
      </c>
      <c r="K96" s="118">
        <f>SR_HS2!G69</f>
        <v>65.61959410239454</v>
      </c>
      <c r="L96" s="52">
        <f>SR_HS2!H69</f>
        <v>62.97518947546345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SR_HS2!A48</f>
        <v>36</v>
      </c>
      <c r="B97" s="59" t="str">
        <f>SR_HS2!B48</f>
        <v>  Výbušniny; pyrotechnické výrobky; zápalky; pyroforické zliatiny </v>
      </c>
      <c r="C97" s="150">
        <f>SR_HS2!C48</f>
        <v>2.762793</v>
      </c>
      <c r="D97" s="169">
        <f>SR_HS2!D48</f>
        <v>3.732316</v>
      </c>
      <c r="E97" s="161">
        <f>SR_HS2!E48</f>
        <v>2.311963</v>
      </c>
      <c r="F97" s="107">
        <f t="shared" si="8"/>
        <v>0.010854363878509896</v>
      </c>
      <c r="G97" s="151">
        <f>SR_HS2!F48</f>
        <v>2.304537</v>
      </c>
      <c r="H97" s="112">
        <f t="shared" si="9"/>
        <v>0.01069393824965779</v>
      </c>
      <c r="I97" s="175">
        <f t="shared" si="10"/>
        <v>-0.007426000000000155</v>
      </c>
      <c r="J97" s="144">
        <f t="shared" si="11"/>
        <v>-0.45082999999999984</v>
      </c>
      <c r="K97" s="118">
        <f>SR_HS2!G48</f>
        <v>83.6820927228352</v>
      </c>
      <c r="L97" s="52">
        <f>SR_HS2!H48</f>
        <v>61.745495290323746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SR_HS2!A15</f>
        <v>03</v>
      </c>
      <c r="B98" s="50" t="str">
        <f>SR_HS2!B15</f>
        <v>  Ryby, kôrovce, mäkkýše a ostatné vodné bezstavovce</v>
      </c>
      <c r="C98" s="150">
        <f>SR_HS2!C15</f>
        <v>14.683166</v>
      </c>
      <c r="D98" s="169">
        <f>SR_HS2!D15</f>
        <v>2.74385</v>
      </c>
      <c r="E98" s="161">
        <f>SR_HS2!E15</f>
        <v>15.33227</v>
      </c>
      <c r="F98" s="107">
        <f t="shared" si="8"/>
        <v>0.0719830021776131</v>
      </c>
      <c r="G98" s="151">
        <f>SR_HS2!F15</f>
        <v>2.029298</v>
      </c>
      <c r="H98" s="112">
        <f t="shared" si="9"/>
        <v>0.009416723403509708</v>
      </c>
      <c r="I98" s="175">
        <f t="shared" si="10"/>
        <v>-13.302972</v>
      </c>
      <c r="J98" s="144">
        <f t="shared" si="11"/>
        <v>0.6491039999999995</v>
      </c>
      <c r="K98" s="118">
        <f>SR_HS2!G15</f>
        <v>104.42073596389226</v>
      </c>
      <c r="L98" s="52">
        <f>SR_HS2!H15</f>
        <v>73.95805164276472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SR_HS2!A92</f>
        <v>81</v>
      </c>
      <c r="B99" s="59" t="str">
        <f>SR_HS2!B92</f>
        <v>  Ostatné základné kovy; cermenty; predmety z nich</v>
      </c>
      <c r="C99" s="150">
        <f>SR_HS2!C92</f>
        <v>8.935698</v>
      </c>
      <c r="D99" s="169">
        <f>SR_HS2!D92</f>
        <v>6.424952</v>
      </c>
      <c r="E99" s="161">
        <f>SR_HS2!E92</f>
        <v>5.104351</v>
      </c>
      <c r="F99" s="107">
        <f t="shared" si="8"/>
        <v>0.02396426029207036</v>
      </c>
      <c r="G99" s="151">
        <f>SR_HS2!F92</f>
        <v>2.632027</v>
      </c>
      <c r="H99" s="112">
        <f t="shared" si="9"/>
        <v>0.012213617837089205</v>
      </c>
      <c r="I99" s="175">
        <f t="shared" si="10"/>
        <v>-2.4723240000000004</v>
      </c>
      <c r="J99" s="144">
        <f t="shared" si="11"/>
        <v>-3.831347</v>
      </c>
      <c r="K99" s="118">
        <f>SR_HS2!G92</f>
        <v>57.123136883095206</v>
      </c>
      <c r="L99" s="52">
        <f>SR_HS2!H92</f>
        <v>40.965706825514026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SR_HS2!A89</f>
        <v>78</v>
      </c>
      <c r="B100" s="59" t="str">
        <f>SR_HS2!B89</f>
        <v>  Olovo a predmety z olova</v>
      </c>
      <c r="C100" s="150">
        <f>SR_HS2!C89</f>
        <v>2.615116</v>
      </c>
      <c r="D100" s="169">
        <f>SR_HS2!D89</f>
        <v>1.212187</v>
      </c>
      <c r="E100" s="161">
        <f>SR_HS2!E89</f>
        <v>1.540287</v>
      </c>
      <c r="F100" s="107">
        <f t="shared" si="8"/>
        <v>0.007231445994308027</v>
      </c>
      <c r="G100" s="151">
        <f>SR_HS2!F89</f>
        <v>0.752545</v>
      </c>
      <c r="H100" s="112">
        <f t="shared" si="9"/>
        <v>0.0034920983087226294</v>
      </c>
      <c r="I100" s="175">
        <f t="shared" si="10"/>
        <v>-0.7877419999999999</v>
      </c>
      <c r="J100" s="144">
        <f t="shared" si="11"/>
        <v>-1.074829</v>
      </c>
      <c r="K100" s="118">
        <f>SR_HS2!G89</f>
        <v>58.89937578294806</v>
      </c>
      <c r="L100" s="52">
        <f>SR_HS2!H89</f>
        <v>62.08159302153876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0">
        <f>SR_HS2!C79</f>
        <v>2.237717</v>
      </c>
      <c r="D101" s="169">
        <f>SR_HS2!D79</f>
        <v>0.888789</v>
      </c>
      <c r="E101" s="161">
        <f>SR_HS2!E79</f>
        <v>2.077683</v>
      </c>
      <c r="F101" s="107">
        <f t="shared" si="8"/>
        <v>0.009754449922509173</v>
      </c>
      <c r="G101" s="151">
        <f>SR_HS2!F79</f>
        <v>0.553304</v>
      </c>
      <c r="H101" s="112">
        <f t="shared" si="9"/>
        <v>0.002567543419475866</v>
      </c>
      <c r="I101" s="175">
        <f t="shared" si="10"/>
        <v>-1.524379</v>
      </c>
      <c r="J101" s="144">
        <f t="shared" si="11"/>
        <v>-0.160034</v>
      </c>
      <c r="K101" s="118">
        <f>SR_HS2!G79</f>
        <v>92.84833604964345</v>
      </c>
      <c r="L101" s="52">
        <f>SR_HS2!H79</f>
        <v>62.253695759060925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SR_HS2!A58</f>
        <v>46</v>
      </c>
      <c r="B102" s="68" t="str">
        <f>SR_HS2!B58</f>
        <v>  Výrobky zo slamy, z esparta; košíkársky tovar a práce z prútia</v>
      </c>
      <c r="C102" s="153">
        <f>SR_HS2!C58</f>
        <v>1.650846</v>
      </c>
      <c r="D102" s="171">
        <f>SR_HS2!D58</f>
        <v>0.328304</v>
      </c>
      <c r="E102" s="163">
        <f>SR_HS2!E58</f>
        <v>1.695443</v>
      </c>
      <c r="F102" s="108">
        <f t="shared" si="8"/>
        <v>0.007959883119787146</v>
      </c>
      <c r="G102" s="154">
        <f>SR_HS2!F58</f>
        <v>0.344391</v>
      </c>
      <c r="H102" s="113">
        <f t="shared" si="9"/>
        <v>0.0015981067293507963</v>
      </c>
      <c r="I102" s="177">
        <f t="shared" si="10"/>
        <v>-1.3510520000000001</v>
      </c>
      <c r="J102" s="145">
        <f t="shared" si="11"/>
        <v>0.044597</v>
      </c>
      <c r="K102" s="119">
        <f>SR_HS2!G58</f>
        <v>102.70146337090196</v>
      </c>
      <c r="L102" s="56">
        <f>SR_HS2!H58</f>
        <v>104.90003167795703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SR_HS2!A108</f>
        <v>97</v>
      </c>
      <c r="B103" s="69" t="str">
        <f>SR_HS2!B108</f>
        <v>  Umelecké diela, zberateľské predmety a starožitnosti</v>
      </c>
      <c r="C103" s="148">
        <f>SR_HS2!C108</f>
        <v>0.596384</v>
      </c>
      <c r="D103" s="172">
        <f>SR_HS2!D108</f>
        <v>0.159974</v>
      </c>
      <c r="E103" s="159">
        <f>SR_HS2!E108</f>
        <v>0.513736</v>
      </c>
      <c r="F103" s="109">
        <f t="shared" si="8"/>
        <v>0.002411923322946846</v>
      </c>
      <c r="G103" s="149">
        <f>SR_HS2!F108</f>
        <v>0.293795</v>
      </c>
      <c r="H103" s="114">
        <f t="shared" si="9"/>
        <v>0.0013633218247562136</v>
      </c>
      <c r="I103" s="174">
        <f t="shared" si="10"/>
        <v>-0.219941</v>
      </c>
      <c r="J103" s="143">
        <f t="shared" si="11"/>
        <v>-0.08264800000000005</v>
      </c>
      <c r="K103" s="120">
        <f>SR_HS2!G108</f>
        <v>86.14181466974298</v>
      </c>
      <c r="L103" s="48">
        <f>SR_HS2!H108</f>
        <v>183.65171840424065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SR_HS2!A55</f>
        <v>43</v>
      </c>
      <c r="B104" s="59" t="str">
        <f>SR_HS2!B55</f>
        <v>  Kožušiny a umelé kožušiny; výrobky z nich</v>
      </c>
      <c r="C104" s="150">
        <f>SR_HS2!C55</f>
        <v>0.377037</v>
      </c>
      <c r="D104" s="169">
        <f>SR_HS2!D55</f>
        <v>0.373164</v>
      </c>
      <c r="E104" s="161">
        <f>SR_HS2!E55</f>
        <v>0.691801</v>
      </c>
      <c r="F104" s="107">
        <f t="shared" si="8"/>
        <v>0.0032479152069116264</v>
      </c>
      <c r="G104" s="151">
        <f>SR_HS2!F55</f>
        <v>0.274739</v>
      </c>
      <c r="H104" s="112">
        <f t="shared" si="9"/>
        <v>0.0012748946537949845</v>
      </c>
      <c r="I104" s="175">
        <f t="shared" si="10"/>
        <v>-0.417062</v>
      </c>
      <c r="J104" s="144">
        <f t="shared" si="11"/>
        <v>0.314764</v>
      </c>
      <c r="K104" s="118">
        <f>SR_HS2!G55</f>
        <v>183.48358383925185</v>
      </c>
      <c r="L104" s="52">
        <f>SR_HS2!H55</f>
        <v>73.62419740382245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SR_HS2!A25</f>
        <v>13</v>
      </c>
      <c r="B105" s="59" t="str">
        <f>SR_HS2!B25</f>
        <v>  Šelak, gumy, živice a iné rastlinné šťavy a výťažky</v>
      </c>
      <c r="C105" s="150">
        <f>SR_HS2!C25</f>
        <v>4.137793</v>
      </c>
      <c r="D105" s="169">
        <f>SR_HS2!D25</f>
        <v>0.424967</v>
      </c>
      <c r="E105" s="161">
        <f>SR_HS2!E25</f>
        <v>4.46964</v>
      </c>
      <c r="F105" s="107">
        <f t="shared" si="8"/>
        <v>0.02098437516774402</v>
      </c>
      <c r="G105" s="151">
        <f>SR_HS2!F25</f>
        <v>0.277838</v>
      </c>
      <c r="H105" s="112">
        <f t="shared" si="9"/>
        <v>0.0012892752059994789</v>
      </c>
      <c r="I105" s="175">
        <f t="shared" si="10"/>
        <v>-4.191802</v>
      </c>
      <c r="J105" s="144">
        <f t="shared" si="11"/>
        <v>0.3318469999999998</v>
      </c>
      <c r="K105" s="118">
        <f>SR_HS2!G25</f>
        <v>108.01990336394304</v>
      </c>
      <c r="L105" s="52">
        <f>SR_HS2!H25</f>
        <v>65.37872352441482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SR_HS2!A26</f>
        <v>14</v>
      </c>
      <c r="B106" s="59" t="str">
        <f>SR_HS2!B26</f>
        <v>  Rastlinné pletacie materiály a iné výrobky rastlinného pôvodu</v>
      </c>
      <c r="C106" s="150">
        <f>SR_HS2!C26</f>
        <v>0.993557</v>
      </c>
      <c r="D106" s="169">
        <f>SR_HS2!D26</f>
        <v>0.186191</v>
      </c>
      <c r="E106" s="161">
        <f>SR_HS2!E26</f>
        <v>0.282519</v>
      </c>
      <c r="F106" s="107">
        <f t="shared" si="8"/>
        <v>0.0013263897513034323</v>
      </c>
      <c r="G106" s="151">
        <f>SR_HS2!F26</f>
        <v>0.270777</v>
      </c>
      <c r="H106" s="112">
        <f t="shared" si="9"/>
        <v>0.0012565094495890442</v>
      </c>
      <c r="I106" s="175">
        <f t="shared" si="10"/>
        <v>-0.01174200000000003</v>
      </c>
      <c r="J106" s="144">
        <f t="shared" si="11"/>
        <v>-0.7110380000000001</v>
      </c>
      <c r="K106" s="118">
        <f>SR_HS2!G26</f>
        <v>28.435107396958603</v>
      </c>
      <c r="L106" s="52">
        <f>SR_HS2!H26</f>
        <v>145.42969316454608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SR_HS2!A57</f>
        <v>45</v>
      </c>
      <c r="B107" s="59" t="str">
        <f>SR_HS2!B57</f>
        <v>  Korok a výrobky z korku</v>
      </c>
      <c r="C107" s="150">
        <f>SR_HS2!C57</f>
        <v>1.41828</v>
      </c>
      <c r="D107" s="169">
        <f>SR_HS2!D57</f>
        <v>0.142014</v>
      </c>
      <c r="E107" s="161">
        <f>SR_HS2!E57</f>
        <v>3.099049</v>
      </c>
      <c r="F107" s="107">
        <f t="shared" si="8"/>
        <v>0.014549629697072233</v>
      </c>
      <c r="G107" s="151">
        <f>SR_HS2!F57</f>
        <v>0.204119</v>
      </c>
      <c r="H107" s="112">
        <f t="shared" si="9"/>
        <v>0.0009471906858435766</v>
      </c>
      <c r="I107" s="175">
        <f t="shared" si="10"/>
        <v>-2.89493</v>
      </c>
      <c r="J107" s="144">
        <f t="shared" si="11"/>
        <v>1.680769</v>
      </c>
      <c r="K107" s="118">
        <f>SR_HS2!G57</f>
        <v>218.5075584510816</v>
      </c>
      <c r="L107" s="52">
        <f>SR_HS2!H57</f>
        <v>143.73160392637345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 t="str">
        <f>SR_HS2!A65</f>
        <v>53</v>
      </c>
      <c r="B108" s="59" t="str">
        <f>SR_HS2!B65</f>
        <v>  Ostatné rastlinné textilné vlákna; papierová priadza a tkaniny z nej</v>
      </c>
      <c r="C108" s="150">
        <f>SR_HS2!C65</f>
        <v>2.133779</v>
      </c>
      <c r="D108" s="169">
        <f>SR_HS2!D65</f>
        <v>0.29202</v>
      </c>
      <c r="E108" s="161">
        <f>SR_HS2!E65</f>
        <v>1.436357</v>
      </c>
      <c r="F108" s="107">
        <f t="shared" si="8"/>
        <v>0.006743508238429783</v>
      </c>
      <c r="G108" s="151">
        <f>SR_HS2!F65</f>
        <v>0.129647</v>
      </c>
      <c r="H108" s="112">
        <f t="shared" si="9"/>
        <v>0.0006016119560039104</v>
      </c>
      <c r="I108" s="175">
        <f t="shared" si="10"/>
        <v>-1.30671</v>
      </c>
      <c r="J108" s="144">
        <f t="shared" si="11"/>
        <v>-0.697422</v>
      </c>
      <c r="K108" s="118">
        <f>SR_HS2!G65</f>
        <v>67.31517181488805</v>
      </c>
      <c r="L108" s="52">
        <f>SR_HS2!H65</f>
        <v>44.39661667009109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>
        <f>SR_HS2!A109</f>
        <v>98</v>
      </c>
      <c r="B109" s="59" t="str">
        <f>SR_HS2!B109</f>
        <v>  Priemyselné zariadenia</v>
      </c>
      <c r="C109" s="150">
        <f>SR_HS2!C109</f>
        <v>2.032454</v>
      </c>
      <c r="D109" s="169">
        <f>SR_HS2!D109</f>
        <v>1.460065</v>
      </c>
      <c r="E109" s="161">
        <f>SR_HS2!E109</f>
        <v>0.002557</v>
      </c>
      <c r="F109" s="107">
        <f t="shared" si="8"/>
        <v>1.2004780542486968E-05</v>
      </c>
      <c r="G109" s="151">
        <f>SR_HS2!F109</f>
        <v>0.010163</v>
      </c>
      <c r="H109" s="112">
        <f t="shared" si="9"/>
        <v>4.716022976904781E-05</v>
      </c>
      <c r="I109" s="175">
        <f t="shared" si="10"/>
        <v>0.007606</v>
      </c>
      <c r="J109" s="144">
        <f t="shared" si="11"/>
        <v>-2.029897</v>
      </c>
      <c r="K109" s="118">
        <f>SR_HS2!G109</f>
        <v>0.12580850538314764</v>
      </c>
      <c r="L109" s="52">
        <f>SR_HS2!H109</f>
        <v>0.6960649012201512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SR_HS2!A62</f>
        <v>50</v>
      </c>
      <c r="B110" s="59" t="str">
        <f>SR_HS2!B62</f>
        <v>  Hodváb</v>
      </c>
      <c r="C110" s="150">
        <f>SR_HS2!C62</f>
        <v>1.428991</v>
      </c>
      <c r="D110" s="169">
        <f>SR_HS2!D62</f>
        <v>0.004111</v>
      </c>
      <c r="E110" s="161">
        <f>SR_HS2!E62</f>
        <v>1.395187</v>
      </c>
      <c r="F110" s="107">
        <f>E110/$E$11*100</f>
        <v>0.006550220473496585</v>
      </c>
      <c r="G110" s="151">
        <f>SR_HS2!F62</f>
        <v>0.004671</v>
      </c>
      <c r="H110" s="112">
        <f>G110/$G$11*100</f>
        <v>2.167523696263134E-05</v>
      </c>
      <c r="I110" s="175">
        <f t="shared" si="10"/>
        <v>-1.3905159999999999</v>
      </c>
      <c r="J110" s="144">
        <f t="shared" si="11"/>
        <v>-0.033803999999999945</v>
      </c>
      <c r="K110" s="118">
        <f>SR_HS2!G62</f>
        <v>97.63441477238135</v>
      </c>
      <c r="L110" s="52">
        <f>SR_HS2!H62</f>
        <v>113.62198978350766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SR_HS2!A36</f>
        <v>24</v>
      </c>
      <c r="B111" s="61" t="str">
        <f>SR_HS2!B36</f>
        <v>  Tabak a vyrobené tabakové náhradky</v>
      </c>
      <c r="C111" s="155">
        <f>SR_HS2!C36</f>
        <v>14.22525</v>
      </c>
      <c r="D111" s="173">
        <f>SR_HS2!D36</f>
        <v>1.383368</v>
      </c>
      <c r="E111" s="165">
        <f>SR_HS2!E36</f>
        <v>21.547558</v>
      </c>
      <c r="F111" s="110">
        <f>E111/$E$11*100</f>
        <v>0.1011629663732927</v>
      </c>
      <c r="G111" s="156">
        <f>SR_HS2!F36</f>
        <v>0</v>
      </c>
      <c r="H111" s="115">
        <f>G111/$G$11*100</f>
        <v>0</v>
      </c>
      <c r="I111" s="178">
        <f t="shared" si="10"/>
        <v>-21.547558</v>
      </c>
      <c r="J111" s="145">
        <f t="shared" si="11"/>
        <v>7.322307999999998</v>
      </c>
      <c r="K111" s="121">
        <f>SR_HS2!G36</f>
        <v>151.4740197887559</v>
      </c>
      <c r="L111" s="63">
        <f>SR_HS2!H36</f>
        <v>0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223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2009-10-28T08:05:11Z</dcterms:modified>
  <cp:category/>
  <cp:version/>
  <cp:contentType/>
  <cp:contentStatus/>
</cp:coreProperties>
</file>