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3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4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8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9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0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26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27.xml" ContentType="application/vnd.openxmlformats-officedocument.drawing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28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29.xml" ContentType="application/vnd.openxmlformats-officedocument.drawing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30.xml" ContentType="application/vnd.openxmlformats-officedocument.drawing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31.xml" ContentType="application/vnd.openxmlformats-officedocument.drawing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32.xml" ContentType="application/vnd.openxmlformats-officedocument.drawing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33.xml" ContentType="application/vnd.openxmlformats-officedocument.drawing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34.xml" ContentType="application/vnd.openxmlformats-officedocument.drawing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35.xml" ContentType="application/vnd.openxmlformats-officedocument.drawing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36.xml" ContentType="application/vnd.openxmlformats-officedocument.drawing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37.xml" ContentType="application/vnd.openxmlformats-officedocument.drawing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38.xml" ContentType="application/vnd.openxmlformats-officedocument.drawing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41.xml" ContentType="application/vnd.openxmlformats-officedocument.drawing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42.xml" ContentType="application/vnd.openxmlformats-officedocument.drawing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43.xml" ContentType="application/vnd.openxmlformats-officedocument.drawing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44.xml" ContentType="application/vnd.openxmlformats-officedocument.drawing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45.xml" ContentType="application/vnd.openxmlformats-officedocument.drawingml.chartshapes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46.xml" ContentType="application/vnd.openxmlformats-officedocument.drawingml.chartshapes+xml"/>
  <Override PartName="/xl/drawings/drawing47.xml" ContentType="application/vnd.openxmlformats-officedocument.drawing+xml"/>
  <Override PartName="/xl/charts/chart47.xml" ContentType="application/vnd.openxmlformats-officedocument.drawingml.chart+xml"/>
  <Override PartName="/xl/theme/themeOverride1.xml" ContentType="application/vnd.openxmlformats-officedocument.themeOverride+xml"/>
  <Override PartName="/xl/drawings/drawing48.xml" ContentType="application/vnd.openxmlformats-officedocument.drawing+xml"/>
  <Override PartName="/xl/charts/chart48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49.xml" ContentType="application/vnd.openxmlformats-officedocument.drawingml.chartshapes+xml"/>
  <Override PartName="/xl/drawings/drawing50.xml" ContentType="application/vnd.openxmlformats-officedocument.drawing+xml"/>
  <Override PartName="/xl/charts/chart49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51.xml" ContentType="application/vnd.openxmlformats-officedocument.drawingml.chartshapes+xml"/>
  <Override PartName="/xl/charts/chart50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drawings/drawing52.xml" ContentType="application/vnd.openxmlformats-officedocument.drawingml.chartshapes+xml"/>
  <Override PartName="/xl/drawings/drawing53.xml" ContentType="application/vnd.openxmlformats-officedocument.drawing+xml"/>
  <Override PartName="/xl/charts/chart51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54.xml" ContentType="application/vnd.openxmlformats-officedocument.drawingml.chartshapes+xml"/>
  <Override PartName="/xl/drawings/drawing55.xml" ContentType="application/vnd.openxmlformats-officedocument.drawing+xml"/>
  <Override PartName="/xl/charts/chart52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3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56.xml" ContentType="application/vnd.openxmlformats-officedocument.drawing+xml"/>
  <Override PartName="/xl/charts/chart54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5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drawings/drawing57.xml" ContentType="application/vnd.openxmlformats-officedocument.drawing+xml"/>
  <Override PartName="/xl/charts/chart56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drawings/drawing58.xml" ContentType="application/vnd.openxmlformats-officedocument.drawingml.chartshapes+xml"/>
  <Override PartName="/xl/charts/chart57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charts/chart58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59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drawings/drawing63.xml" ContentType="application/vnd.openxmlformats-officedocument.drawing+xml"/>
  <Override PartName="/xl/charts/chart60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1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64.xml" ContentType="application/vnd.openxmlformats-officedocument.drawing+xml"/>
  <Override PartName="/xl/charts/chart62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63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67.xml" ContentType="application/vnd.openxmlformats-officedocument.drawing+xml"/>
  <Override PartName="/xl/charts/chart64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68.xml" ContentType="application/vnd.openxmlformats-officedocument.drawing+xml"/>
  <Override PartName="/xl/charts/chart65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69.xml" ContentType="application/vnd.openxmlformats-officedocument.drawing+xml"/>
  <Override PartName="/xl/charts/chart66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70.xml" ContentType="application/vnd.openxmlformats-officedocument.drawing+xml"/>
  <Override PartName="/xl/charts/chart67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71.xml" ContentType="application/vnd.openxmlformats-officedocument.drawing+xml"/>
  <Override PartName="/xl/charts/chart68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72.xml" ContentType="application/vnd.openxmlformats-officedocument.drawing+xml"/>
  <Override PartName="/xl/charts/chart69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73.xml" ContentType="application/vnd.openxmlformats-officedocument.drawing+xml"/>
  <Override PartName="/xl/charts/chart70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74.xml" ContentType="application/vnd.openxmlformats-officedocument.drawing+xml"/>
  <Override PartName="/xl/charts/chart71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75.xml" ContentType="application/vnd.openxmlformats-officedocument.drawing+xml"/>
  <Override PartName="/xl/charts/chart72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76.xml" ContentType="application/vnd.openxmlformats-officedocument.drawing+xml"/>
  <Override PartName="/xl/charts/chart7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77.xml" ContentType="application/vnd.openxmlformats-officedocument.drawing+xml"/>
  <Override PartName="/xl/charts/chart7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78.xml" ContentType="application/vnd.openxmlformats-officedocument.drawing+xml"/>
  <Override PartName="/xl/charts/chart75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79.xml" ContentType="application/vnd.openxmlformats-officedocument.drawing+xml"/>
  <Override PartName="/xl/charts/chart76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drawings/drawing80.xml" ContentType="application/vnd.openxmlformats-officedocument.drawing+xml"/>
  <Override PartName="/xl/charts/chart77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drawings/drawing81.xml" ContentType="application/vnd.openxmlformats-officedocument.drawing+xml"/>
  <Override PartName="/xl/charts/chart78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drawings/drawing82.xml" ContentType="application/vnd.openxmlformats-officedocument.drawing+xml"/>
  <Override PartName="/xl/charts/chart79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drawings/drawing83.xml" ContentType="application/vnd.openxmlformats-officedocument.drawing+xml"/>
  <Override PartName="/xl/charts/chart80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drawings/drawing84.xml" ContentType="application/vnd.openxmlformats-officedocument.drawing+xml"/>
  <Override PartName="/xl/charts/chart81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drawings/drawing85.xml" ContentType="application/vnd.openxmlformats-officedocument.drawing+xml"/>
  <Override PartName="/xl/charts/chart82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drawings/drawing86.xml" ContentType="application/vnd.openxmlformats-officedocument.drawing+xml"/>
  <Override PartName="/xl/charts/chart83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vladova\Documents\Sprava_2021_22\Recenzne_konanie\Komplet_RK\"/>
    </mc:Choice>
  </mc:AlternateContent>
  <bookViews>
    <workbookView xWindow="-110" yWindow="-110" windowWidth="23270" windowHeight="12470" tabRatio="920" firstSheet="27" activeTab="50"/>
  </bookViews>
  <sheets>
    <sheet name="Zoznam" sheetId="2" r:id="rId1"/>
    <sheet name="G1" sheetId="3" r:id="rId2"/>
    <sheet name="G2" sheetId="4" r:id="rId3"/>
    <sheet name="G3" sheetId="5" r:id="rId4"/>
    <sheet name="G4" sheetId="6" r:id="rId5"/>
    <sheet name="G5" sheetId="7" r:id="rId6"/>
    <sheet name="G6" sheetId="8" r:id="rId7"/>
    <sheet name="G7" sheetId="9" r:id="rId8"/>
    <sheet name="G8" sheetId="10" r:id="rId9"/>
    <sheet name="G9" sheetId="11" r:id="rId10"/>
    <sheet name="G10" sheetId="12" r:id="rId11"/>
    <sheet name="G11" sheetId="13" r:id="rId12"/>
    <sheet name="T2" sheetId="14" r:id="rId13"/>
    <sheet name="G12" sheetId="74" r:id="rId14"/>
    <sheet name="G13a" sheetId="70" r:id="rId15"/>
    <sheet name="G13b" sheetId="71" r:id="rId16"/>
    <sheet name="G13c" sheetId="72" r:id="rId17"/>
    <sheet name="G13d" sheetId="73" r:id="rId18"/>
    <sheet name="G14" sheetId="20" r:id="rId19"/>
    <sheet name="T3" sheetId="21" r:id="rId20"/>
    <sheet name="G15" sheetId="22" r:id="rId21"/>
    <sheet name="G16" sheetId="23" r:id="rId22"/>
    <sheet name="G17" sheetId="24" r:id="rId23"/>
    <sheet name="G18" sheetId="25" r:id="rId24"/>
    <sheet name="G19" sheetId="26" r:id="rId25"/>
    <sheet name="G20" sheetId="27" r:id="rId26"/>
    <sheet name="G21" sheetId="28" r:id="rId27"/>
    <sheet name="G22" sheetId="29" r:id="rId28"/>
    <sheet name="G23" sheetId="30" r:id="rId29"/>
    <sheet name="T4" sheetId="31" r:id="rId30"/>
    <sheet name="G24" sheetId="32" r:id="rId31"/>
    <sheet name="G25" sheetId="33" r:id="rId32"/>
    <sheet name="G26" sheetId="34" r:id="rId33"/>
    <sheet name="G27" sheetId="36" r:id="rId34"/>
    <sheet name="G28" sheetId="38" r:id="rId35"/>
    <sheet name="G29" sheetId="77" r:id="rId36"/>
    <sheet name="G30_31" sheetId="78" r:id="rId37"/>
    <sheet name="G32" sheetId="79" r:id="rId38"/>
    <sheet name="G33" sheetId="91" r:id="rId39"/>
    <sheet name="G34" sheetId="80" r:id="rId40"/>
    <sheet name="G35" sheetId="81" r:id="rId41"/>
    <sheet name="G36" sheetId="40" r:id="rId42"/>
    <sheet name="G37" sheetId="41" r:id="rId43"/>
    <sheet name="T5" sheetId="43" r:id="rId44"/>
    <sheet name="G38" sheetId="44" r:id="rId45"/>
    <sheet name="G39" sheetId="45" r:id="rId46"/>
    <sheet name="G40" sheetId="46" r:id="rId47"/>
    <sheet name="G41" sheetId="47" r:id="rId48"/>
    <sheet name="G42" sheetId="48" r:id="rId49"/>
    <sheet name="G43" sheetId="49" r:id="rId50"/>
    <sheet name="G44" sheetId="50" r:id="rId51"/>
    <sheet name="G45" sheetId="51" r:id="rId52"/>
    <sheet name="G46" sheetId="52" r:id="rId53"/>
    <sheet name="T6" sheetId="53" r:id="rId54"/>
    <sheet name="G47" sheetId="54" r:id="rId55"/>
    <sheet name="G48" sheetId="92" r:id="rId56"/>
    <sheet name="G49" sheetId="56" r:id="rId57"/>
    <sheet name="G50" sheetId="57" r:id="rId58"/>
    <sheet name="G51" sheetId="58" r:id="rId59"/>
    <sheet name="G52" sheetId="59" r:id="rId60"/>
    <sheet name="G53" sheetId="60" r:id="rId61"/>
    <sheet name="G54" sheetId="61" r:id="rId62"/>
    <sheet name="G55" sheetId="62" r:id="rId63"/>
    <sheet name="G56" sheetId="63" r:id="rId64"/>
    <sheet name="G57" sheetId="69" r:id="rId65"/>
    <sheet name="G58" sheetId="65" r:id="rId66"/>
    <sheet name="G59" sheetId="75" r:id="rId67"/>
    <sheet name="G60" sheetId="76" r:id="rId68"/>
    <sheet name="G61" sheetId="67" r:id="rId69"/>
    <sheet name="G62" sheetId="68" r:id="rId70"/>
    <sheet name="G63" sheetId="83" r:id="rId71"/>
    <sheet name="G64" sheetId="82" r:id="rId72"/>
    <sheet name="G65" sheetId="85" r:id="rId73"/>
    <sheet name="G66" sheetId="86" r:id="rId74"/>
    <sheet name="G67" sheetId="87" r:id="rId75"/>
    <sheet name="G68" sheetId="88" r:id="rId76"/>
    <sheet name="G69" sheetId="89" r:id="rId77"/>
    <sheet name="G70" sheetId="90" r:id="rId78"/>
    <sheet name="T7" sheetId="93" r:id="rId79"/>
  </sheets>
  <externalReferences>
    <externalReference r:id="rId80"/>
    <externalReference r:id="rId81"/>
  </externalReferences>
  <definedNames>
    <definedName name="_FilterDatabase" localSheetId="13" hidden="1">'G12'!$A$2:$I$28</definedName>
    <definedName name="_FilterDatabase" localSheetId="64" hidden="1">'G57'!$A$2:$U$2</definedName>
    <definedName name="_Ref130989510" localSheetId="4">'G4'!$K$4</definedName>
    <definedName name="eztoc14487_0_0_1_0_0_2" localSheetId="13">'G12'!$G$35</definedName>
    <definedName name="eztoc14487_0_0_1_0_0_3" localSheetId="13">'G12'!$G$38</definedName>
    <definedName name="Index_Sheet_Kutools" localSheetId="1">#REF!</definedName>
    <definedName name="Index_Sheet_Kutools" localSheetId="10">#REF!</definedName>
    <definedName name="Index_Sheet_Kutools" localSheetId="11">#REF!</definedName>
    <definedName name="Index_Sheet_Kutools" localSheetId="18">#REF!</definedName>
    <definedName name="Index_Sheet_Kutools" localSheetId="20">#REF!</definedName>
    <definedName name="Index_Sheet_Kutools" localSheetId="21">#REF!</definedName>
    <definedName name="Index_Sheet_Kutools" localSheetId="22">#REF!</definedName>
    <definedName name="Index_Sheet_Kutools" localSheetId="23">#REF!</definedName>
    <definedName name="Index_Sheet_Kutools" localSheetId="24">#REF!</definedName>
    <definedName name="Index_Sheet_Kutools" localSheetId="2">#REF!</definedName>
    <definedName name="Index_Sheet_Kutools" localSheetId="25">#REF!</definedName>
    <definedName name="Index_Sheet_Kutools" localSheetId="26">#REF!</definedName>
    <definedName name="Index_Sheet_Kutools" localSheetId="27">#REF!</definedName>
    <definedName name="Index_Sheet_Kutools" localSheetId="28">#REF!</definedName>
    <definedName name="Index_Sheet_Kutools" localSheetId="30">#REF!</definedName>
    <definedName name="Index_Sheet_Kutools" localSheetId="31">#REF!</definedName>
    <definedName name="Index_Sheet_Kutools" localSheetId="32">#REF!</definedName>
    <definedName name="Index_Sheet_Kutools" localSheetId="33">#REF!</definedName>
    <definedName name="Index_Sheet_Kutools" localSheetId="34">#REF!</definedName>
    <definedName name="Index_Sheet_Kutools" localSheetId="3">#REF!</definedName>
    <definedName name="Index_Sheet_Kutools" localSheetId="41">#REF!</definedName>
    <definedName name="Index_Sheet_Kutools" localSheetId="42">#REF!</definedName>
    <definedName name="Index_Sheet_Kutools" localSheetId="44">#REF!</definedName>
    <definedName name="Index_Sheet_Kutools" localSheetId="45">#REF!</definedName>
    <definedName name="Index_Sheet_Kutools" localSheetId="4">#REF!</definedName>
    <definedName name="Index_Sheet_Kutools" localSheetId="46">#REF!</definedName>
    <definedName name="Index_Sheet_Kutools" localSheetId="47">#REF!</definedName>
    <definedName name="Index_Sheet_Kutools" localSheetId="48">#REF!</definedName>
    <definedName name="Index_Sheet_Kutools" localSheetId="49">#REF!</definedName>
    <definedName name="Index_Sheet_Kutools" localSheetId="50">#REF!</definedName>
    <definedName name="Index_Sheet_Kutools" localSheetId="51">#REF!</definedName>
    <definedName name="Index_Sheet_Kutools" localSheetId="52">#REF!</definedName>
    <definedName name="Index_Sheet_Kutools" localSheetId="54">#REF!</definedName>
    <definedName name="Index_Sheet_Kutools" localSheetId="55">#REF!</definedName>
    <definedName name="Index_Sheet_Kutools" localSheetId="56">#REF!</definedName>
    <definedName name="Index_Sheet_Kutools" localSheetId="5">#REF!</definedName>
    <definedName name="Index_Sheet_Kutools" localSheetId="57">#REF!</definedName>
    <definedName name="Index_Sheet_Kutools" localSheetId="58">#REF!</definedName>
    <definedName name="Index_Sheet_Kutools" localSheetId="59">#REF!</definedName>
    <definedName name="Index_Sheet_Kutools" localSheetId="60">#REF!</definedName>
    <definedName name="Index_Sheet_Kutools" localSheetId="61">#REF!</definedName>
    <definedName name="Index_Sheet_Kutools" localSheetId="62">#REF!</definedName>
    <definedName name="Index_Sheet_Kutools" localSheetId="63">#REF!</definedName>
    <definedName name="Index_Sheet_Kutools" localSheetId="65">#REF!</definedName>
    <definedName name="Index_Sheet_Kutools" localSheetId="6">#REF!</definedName>
    <definedName name="Index_Sheet_Kutools" localSheetId="68">#REF!</definedName>
    <definedName name="Index_Sheet_Kutools" localSheetId="69">#REF!</definedName>
    <definedName name="Index_Sheet_Kutools" localSheetId="7">#REF!</definedName>
    <definedName name="Index_Sheet_Kutools" localSheetId="8">#REF!</definedName>
    <definedName name="Index_Sheet_Kutools" localSheetId="9">#REF!</definedName>
    <definedName name="Index_Sheet_Kutools" localSheetId="12">#REF!</definedName>
    <definedName name="Index_Sheet_Kutools" localSheetId="19">#REF!</definedName>
    <definedName name="Index_Sheet_Kutools" localSheetId="29">#REF!</definedName>
    <definedName name="Index_Sheet_Kutools" localSheetId="43">#REF!</definedName>
    <definedName name="Index_Sheet_Kutools" localSheetId="53">#REF!</definedName>
    <definedName name="Index_Sheet_Kutools" localSheetId="0">#REF!</definedName>
    <definedName name="Index_Sheet_Kutools">#REF!</definedName>
    <definedName name="INOV" localSheetId="21">'[1]Fig3.2.4'!#REF!</definedName>
    <definedName name="INOV">'[1]Fig3.2.4'!#REF!</definedName>
    <definedName name="SPLIT_BREAK_COL" localSheetId="21">'[1]Fig3.2.4'!#REF!</definedName>
    <definedName name="SPLIT_BREAK_COL" localSheetId="48">'[1]Fig3.2.4'!#REF!</definedName>
    <definedName name="SPLIT_BREAK_COL" localSheetId="51">'[1]Fig3.2.4'!#REF!</definedName>
    <definedName name="SPLIT_BREAK_COL" localSheetId="52">'[1]Fig3.2.4'!#REF!</definedName>
    <definedName name="SPLIT_BREAK_COL" localSheetId="54">'[1]Fig3.2.4'!#REF!</definedName>
    <definedName name="SPLIT_BREAK_COL" localSheetId="56">'[1]Fig3.2.4'!#REF!</definedName>
    <definedName name="SPLIT_BREAK_COL" localSheetId="57">'[1]Fig3.2.4'!#REF!</definedName>
    <definedName name="SPLIT_BREAK_COL" localSheetId="53">'[1]Fig3.2.4'!#REF!</definedName>
    <definedName name="SPLIT_BREAK_COL">'[1]Fig3.2.4'!#REF!</definedName>
    <definedName name="SPLIT_MAX_COL" localSheetId="21">'[1]Fig3.2.4'!#REF!</definedName>
    <definedName name="SPLIT_MAX_COL" localSheetId="48">'[1]Fig3.2.4'!#REF!</definedName>
    <definedName name="SPLIT_MAX_COL" localSheetId="51">'[1]Fig3.2.4'!#REF!</definedName>
    <definedName name="SPLIT_MAX_COL" localSheetId="52">'[1]Fig3.2.4'!#REF!</definedName>
    <definedName name="SPLIT_MAX_COL" localSheetId="54">'[1]Fig3.2.4'!#REF!</definedName>
    <definedName name="SPLIT_MAX_COL" localSheetId="56">'[1]Fig3.2.4'!#REF!</definedName>
    <definedName name="SPLIT_MAX_COL" localSheetId="57">'[1]Fig3.2.4'!#REF!</definedName>
    <definedName name="SPLIT_MAX_COL" localSheetId="53">'[1]Fig3.2.4'!#REF!</definedName>
    <definedName name="SPLIT_MAX_COL">'[1]Fig3.2.4'!#REF!</definedName>
    <definedName name="SPLIT_RESTART_COL" localSheetId="21">'[1]Fig3.2.4'!#REF!</definedName>
    <definedName name="SPLIT_RESTART_COL" localSheetId="48">'[1]Fig3.2.4'!#REF!</definedName>
    <definedName name="SPLIT_RESTART_COL" localSheetId="52">'[1]Fig3.2.4'!#REF!</definedName>
    <definedName name="SPLIT_RESTART_COL">'[1]Fig3.2.4'!#REF!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4" i="30" l="1"/>
  <c r="I4" i="30"/>
  <c r="H4" i="30"/>
  <c r="G4" i="30"/>
  <c r="F4" i="30"/>
  <c r="E4" i="30"/>
  <c r="D4" i="30"/>
  <c r="C4" i="30"/>
  <c r="B4" i="30"/>
  <c r="C5" i="30"/>
  <c r="D5" i="30"/>
  <c r="E5" i="30"/>
  <c r="F5" i="30"/>
  <c r="G5" i="30"/>
  <c r="H5" i="30"/>
  <c r="I5" i="30"/>
  <c r="J5" i="30"/>
  <c r="B5" i="30"/>
  <c r="J8" i="30"/>
  <c r="I8" i="30"/>
  <c r="H8" i="30"/>
  <c r="G8" i="30"/>
  <c r="F8" i="30"/>
  <c r="E8" i="30"/>
  <c r="D8" i="30"/>
  <c r="C8" i="30"/>
  <c r="B8" i="30"/>
  <c r="C7" i="30"/>
  <c r="D7" i="30"/>
  <c r="E7" i="30"/>
  <c r="F7" i="30"/>
  <c r="G7" i="30"/>
  <c r="H7" i="30"/>
  <c r="I7" i="30"/>
  <c r="J7" i="30"/>
  <c r="B7" i="30"/>
  <c r="C6" i="30"/>
  <c r="D6" i="30"/>
  <c r="E6" i="30"/>
  <c r="F6" i="30"/>
  <c r="G6" i="30"/>
  <c r="H6" i="30"/>
  <c r="I6" i="30"/>
  <c r="J6" i="30"/>
  <c r="B6" i="30"/>
  <c r="C3" i="30"/>
  <c r="D3" i="30"/>
  <c r="E3" i="30"/>
  <c r="F3" i="30"/>
  <c r="G3" i="30"/>
  <c r="H3" i="30"/>
  <c r="I3" i="30"/>
  <c r="J3" i="30"/>
  <c r="B3" i="30"/>
  <c r="B7" i="25" l="1"/>
  <c r="B77" i="2" l="1"/>
  <c r="B49" i="2"/>
  <c r="B76" i="2" l="1"/>
  <c r="B74" i="2"/>
  <c r="B75" i="2"/>
  <c r="B73" i="2"/>
  <c r="B72" i="2"/>
  <c r="B71" i="2"/>
  <c r="B70" i="2"/>
  <c r="B69" i="2"/>
  <c r="B68" i="2"/>
  <c r="B67" i="2"/>
  <c r="B66" i="2"/>
  <c r="B65" i="2"/>
  <c r="B64" i="2"/>
  <c r="B63" i="2"/>
  <c r="B62" i="2"/>
  <c r="B61" i="2"/>
  <c r="B60" i="2"/>
  <c r="B59" i="2"/>
  <c r="B58" i="2"/>
  <c r="B57" i="2"/>
  <c r="B56" i="2"/>
  <c r="B55" i="2"/>
  <c r="B54" i="2"/>
  <c r="B53" i="2"/>
  <c r="B52" i="2"/>
  <c r="B51" i="2"/>
  <c r="B50" i="2"/>
  <c r="B48" i="2"/>
  <c r="B47" i="2"/>
  <c r="B46" i="2"/>
  <c r="B45" i="2"/>
  <c r="B44" i="2"/>
  <c r="B43" i="2"/>
  <c r="B42" i="2"/>
  <c r="B41" i="2"/>
  <c r="B40" i="2"/>
  <c r="B39" i="2"/>
  <c r="B38" i="2"/>
  <c r="B37" i="2"/>
  <c r="B36" i="2"/>
  <c r="B35" i="2"/>
  <c r="B34" i="2"/>
  <c r="B33" i="2"/>
  <c r="B32" i="2"/>
  <c r="B31" i="2"/>
  <c r="B30" i="2"/>
  <c r="B29" i="2"/>
  <c r="B28" i="2"/>
  <c r="B27" i="2"/>
  <c r="B26" i="2"/>
  <c r="B25" i="2"/>
  <c r="B24" i="2"/>
  <c r="B23" i="2"/>
  <c r="B22" i="2"/>
  <c r="B21" i="2"/>
  <c r="B20" i="2"/>
  <c r="B19" i="2"/>
  <c r="B18" i="2"/>
  <c r="B17" i="2"/>
  <c r="B16" i="2"/>
  <c r="B15" i="2"/>
  <c r="B14" i="2"/>
  <c r="B13" i="2"/>
  <c r="B12" i="2"/>
  <c r="B11" i="2"/>
  <c r="B10" i="2"/>
  <c r="B9" i="2"/>
  <c r="B8" i="2"/>
  <c r="B7" i="2"/>
  <c r="B6" i="2"/>
  <c r="B5" i="2"/>
  <c r="B4" i="2"/>
  <c r="B3" i="2"/>
  <c r="B2" i="2"/>
  <c r="B9" i="88" l="1"/>
  <c r="G9" i="88"/>
  <c r="F9" i="88"/>
  <c r="E9" i="88"/>
  <c r="D9" i="88"/>
  <c r="C9" i="88"/>
  <c r="G10" i="82" l="1"/>
  <c r="F10" i="82"/>
  <c r="E10" i="82"/>
  <c r="D10" i="82"/>
  <c r="C10" i="82"/>
  <c r="B10" i="82"/>
  <c r="B6" i="81" l="1"/>
  <c r="B5" i="81"/>
  <c r="B4" i="81"/>
  <c r="B3" i="81"/>
  <c r="B7" i="81"/>
  <c r="B8" i="79" l="1"/>
  <c r="B7" i="79"/>
  <c r="B6" i="79"/>
  <c r="B5" i="79"/>
  <c r="B4" i="79"/>
  <c r="B3" i="79"/>
  <c r="L7" i="68" l="1"/>
  <c r="K7" i="68"/>
  <c r="J7" i="68"/>
  <c r="I7" i="68"/>
  <c r="H7" i="68"/>
  <c r="G7" i="68"/>
  <c r="F7" i="68"/>
  <c r="E7" i="68"/>
  <c r="D7" i="68"/>
  <c r="C7" i="68"/>
  <c r="B7" i="68"/>
  <c r="L7" i="65"/>
  <c r="K7" i="65"/>
  <c r="J7" i="65"/>
  <c r="I7" i="65"/>
  <c r="H7" i="65"/>
  <c r="G7" i="65"/>
  <c r="F7" i="65"/>
  <c r="E7" i="65"/>
  <c r="D7" i="65"/>
  <c r="C7" i="65"/>
  <c r="B7" i="65"/>
  <c r="M19" i="63"/>
  <c r="L19" i="63"/>
  <c r="K19" i="63"/>
  <c r="J19" i="63"/>
  <c r="I19" i="63"/>
  <c r="H19" i="63"/>
  <c r="G19" i="63"/>
  <c r="F19" i="63"/>
  <c r="E19" i="63"/>
  <c r="D19" i="63"/>
  <c r="C19" i="63"/>
  <c r="M15" i="63"/>
  <c r="L15" i="63"/>
  <c r="K15" i="63"/>
  <c r="J15" i="63"/>
  <c r="I15" i="63"/>
  <c r="J18" i="63" s="1"/>
  <c r="H15" i="63"/>
  <c r="G15" i="63"/>
  <c r="F15" i="63"/>
  <c r="E15" i="63"/>
  <c r="D15" i="63"/>
  <c r="C15" i="63"/>
  <c r="B15" i="63"/>
  <c r="M13" i="63"/>
  <c r="L13" i="63"/>
  <c r="M17" i="63" s="1"/>
  <c r="K13" i="63"/>
  <c r="J13" i="63"/>
  <c r="I13" i="63"/>
  <c r="J17" i="63" s="1"/>
  <c r="H13" i="63"/>
  <c r="I17" i="63" s="1"/>
  <c r="G13" i="63"/>
  <c r="F13" i="63"/>
  <c r="G17" i="63" s="1"/>
  <c r="E13" i="63"/>
  <c r="D13" i="63"/>
  <c r="C13" i="63"/>
  <c r="D17" i="63" s="1"/>
  <c r="B13" i="63"/>
  <c r="B9" i="51"/>
  <c r="F7" i="38"/>
  <c r="E7" i="38"/>
  <c r="F5" i="38"/>
  <c r="E5" i="38"/>
  <c r="F4" i="38"/>
  <c r="E4" i="38"/>
  <c r="F3" i="38"/>
  <c r="E3" i="38"/>
  <c r="F7" i="36"/>
  <c r="E7" i="36"/>
  <c r="F5" i="36"/>
  <c r="E5" i="36"/>
  <c r="F4" i="36"/>
  <c r="E4" i="36"/>
  <c r="F3" i="36"/>
  <c r="E3" i="36"/>
  <c r="F7" i="34"/>
  <c r="E7" i="34"/>
  <c r="F5" i="34"/>
  <c r="E5" i="34"/>
  <c r="F4" i="34"/>
  <c r="E4" i="34"/>
  <c r="F3" i="34"/>
  <c r="E3" i="34"/>
  <c r="C18" i="63" l="1"/>
  <c r="H18" i="63"/>
  <c r="L18" i="63"/>
  <c r="D18" i="63"/>
  <c r="C17" i="63"/>
  <c r="E17" i="63"/>
  <c r="E18" i="63"/>
  <c r="I18" i="63"/>
  <c r="F18" i="63"/>
  <c r="H17" i="63"/>
  <c r="G18" i="63"/>
  <c r="K17" i="63"/>
  <c r="K18" i="63"/>
  <c r="M18" i="63"/>
  <c r="L17" i="63"/>
  <c r="F17" i="63"/>
</calcChain>
</file>

<file path=xl/sharedStrings.xml><?xml version="1.0" encoding="utf-8"?>
<sst xmlns="http://schemas.openxmlformats.org/spreadsheetml/2006/main" count="1595" uniqueCount="675">
  <si>
    <t>Graf/tabuľka</t>
  </si>
  <si>
    <t>Názov</t>
  </si>
  <si>
    <t>Graf 1</t>
  </si>
  <si>
    <t>Graf 2</t>
  </si>
  <si>
    <t>Graf 3</t>
  </si>
  <si>
    <t>Graf 4</t>
  </si>
  <si>
    <t>Graf 5</t>
  </si>
  <si>
    <t>Graf 6</t>
  </si>
  <si>
    <t>Graf 7</t>
  </si>
  <si>
    <t>Graf 8</t>
  </si>
  <si>
    <t>Graf 9</t>
  </si>
  <si>
    <t>Graf 10</t>
  </si>
  <si>
    <t>Graf 11</t>
  </si>
  <si>
    <t>Graf 12</t>
  </si>
  <si>
    <t>Graf 13</t>
  </si>
  <si>
    <t>Graf 14</t>
  </si>
  <si>
    <t>Graf 15</t>
  </si>
  <si>
    <t>Graf 16</t>
  </si>
  <si>
    <t>Graf 17</t>
  </si>
  <si>
    <t>Graf 18</t>
  </si>
  <si>
    <t>Graf 19</t>
  </si>
  <si>
    <t>Graf 20</t>
  </si>
  <si>
    <t>Graf 21</t>
  </si>
  <si>
    <t>Graf 22</t>
  </si>
  <si>
    <t>Graf 23</t>
  </si>
  <si>
    <t>Graf 24</t>
  </si>
  <si>
    <t>Graf 25</t>
  </si>
  <si>
    <t>Graf 26</t>
  </si>
  <si>
    <t>Graf 27</t>
  </si>
  <si>
    <t>Graf 28</t>
  </si>
  <si>
    <t>Graf 29</t>
  </si>
  <si>
    <t>Graf 30</t>
  </si>
  <si>
    <t>Graf 31</t>
  </si>
  <si>
    <t>Graf 32</t>
  </si>
  <si>
    <t>Graf 33</t>
  </si>
  <si>
    <t>Graf 34</t>
  </si>
  <si>
    <t>Graf 35</t>
  </si>
  <si>
    <t>Graf 36</t>
  </si>
  <si>
    <t>Graf 37</t>
  </si>
  <si>
    <t>Graf 38</t>
  </si>
  <si>
    <t>Graf 39</t>
  </si>
  <si>
    <t>Graf 40</t>
  </si>
  <si>
    <t>Graf 41</t>
  </si>
  <si>
    <t>Graf 42</t>
  </si>
  <si>
    <t>Graf 43</t>
  </si>
  <si>
    <t>Graf 44</t>
  </si>
  <si>
    <t>Graf 45</t>
  </si>
  <si>
    <t>Graf 46</t>
  </si>
  <si>
    <t>Graf 47</t>
  </si>
  <si>
    <t>Graf 48</t>
  </si>
  <si>
    <t>Graf 49</t>
  </si>
  <si>
    <t>Graf 50</t>
  </si>
  <si>
    <t>Graf 51</t>
  </si>
  <si>
    <t>Graf 52</t>
  </si>
  <si>
    <t>Graf 53</t>
  </si>
  <si>
    <t>Graf 54</t>
  </si>
  <si>
    <t>Graf 55</t>
  </si>
  <si>
    <t>Graf 56</t>
  </si>
  <si>
    <t>Graf 57</t>
  </si>
  <si>
    <t>Graf 58</t>
  </si>
  <si>
    <t>Graf 59</t>
  </si>
  <si>
    <t>Graf 60</t>
  </si>
  <si>
    <t>Graf 61</t>
  </si>
  <si>
    <t>Graf 62</t>
  </si>
  <si>
    <t>Graf 63</t>
  </si>
  <si>
    <t>Graf 64</t>
  </si>
  <si>
    <t>Graf 65</t>
  </si>
  <si>
    <t>Graf 66</t>
  </si>
  <si>
    <t>Graf 67</t>
  </si>
  <si>
    <t>Graf 68</t>
  </si>
  <si>
    <t>Graf 69</t>
  </si>
  <si>
    <t>Graf 70</t>
  </si>
  <si>
    <t>Tabuľka 2</t>
  </si>
  <si>
    <t>Tabuľka 3</t>
  </si>
  <si>
    <t>Tabuľka 4</t>
  </si>
  <si>
    <t>Tabuľka 5</t>
  </si>
  <si>
    <t>Tabuľka 6</t>
  </si>
  <si>
    <t>Hodinová produktivita práce v parite kúpnej sily (priemerné ročné tempo, %) a jej pokrízové spomalenie (2010-2019 oproti 2000-2007, percentuálne body) v krajinách EÚ27</t>
  </si>
  <si>
    <t>2020-2022</t>
  </si>
  <si>
    <t>2010-2019</t>
  </si>
  <si>
    <t>2000-2007</t>
  </si>
  <si>
    <t>Pokrízové spomalenie hodinovej produktivity práce</t>
  </si>
  <si>
    <t>Lotyšsko</t>
  </si>
  <si>
    <t>Grécko</t>
  </si>
  <si>
    <t>Rumunsko</t>
  </si>
  <si>
    <t>Maďarsko</t>
  </si>
  <si>
    <t>Litva</t>
  </si>
  <si>
    <t>Estónsko</t>
  </si>
  <si>
    <t>Česko</t>
  </si>
  <si>
    <t>Slovensko</t>
  </si>
  <si>
    <t>Slovinsko</t>
  </si>
  <si>
    <t>Bulharsko</t>
  </si>
  <si>
    <t>Fínsko</t>
  </si>
  <si>
    <t>Švédsko</t>
  </si>
  <si>
    <t>Chorvátsko</t>
  </si>
  <si>
    <t>Rakúsko</t>
  </si>
  <si>
    <t>Luxembursko</t>
  </si>
  <si>
    <t>Holandsko</t>
  </si>
  <si>
    <t>Cyprus</t>
  </si>
  <si>
    <t>Malta</t>
  </si>
  <si>
    <t>Francúzsko</t>
  </si>
  <si>
    <t>Belgicko</t>
  </si>
  <si>
    <t>Poľsko</t>
  </si>
  <si>
    <t>Portugalsko</t>
  </si>
  <si>
    <t>Nemecko</t>
  </si>
  <si>
    <t>Írsko</t>
  </si>
  <si>
    <t>Taliansko</t>
  </si>
  <si>
    <t>Dánsko</t>
  </si>
  <si>
    <t>Španielsko</t>
  </si>
  <si>
    <t>Údaje naprieč materiálom reprodukované so súhlasom The Conference Board</t>
  </si>
  <si>
    <t>Pozn.: 2022 prognóza Apríl 2022</t>
  </si>
  <si>
    <t>Relatívna produktivita a HDP Slovenska v parite kúpnej sily (Nemecko = 100)</t>
  </si>
  <si>
    <t>HDP na obyvateľa</t>
  </si>
  <si>
    <t xml:space="preserve">Produktivita </t>
  </si>
  <si>
    <t>Data | The Conference Board (conference-board.org)</t>
  </si>
  <si>
    <t>Priemerné ročné tempo hodinovej produktivity práce (stále ceny, %)</t>
  </si>
  <si>
    <t>2011-2019</t>
  </si>
  <si>
    <t>https://ec.europa.eu/eurostat/databrowser/explore/all/economy?lang=en&amp;subtheme=na10.nama10.nama_10_bbr&amp;display=list&amp;sort=category&amp;extractionId=NAMA_10_A10</t>
  </si>
  <si>
    <t xml:space="preserve"> </t>
  </si>
  <si>
    <t>Zníženie tempa rastu HDP po finančnej kríze (priemerný rast v rokoch 2010-2019 oproti 2000-2007 v p.b.)</t>
  </si>
  <si>
    <t>Hodinová produktivita práce</t>
  </si>
  <si>
    <t>Odpracované hodiny na zamestnaného</t>
  </si>
  <si>
    <t>Zamestnanosť</t>
  </si>
  <si>
    <t>Zmena rastu HDP, 2010-2019 oproti 2000-2007</t>
  </si>
  <si>
    <t>https://www.oecd-ilibrary.org/sites/f25cdb25-en/1/3/2/index.html?itemId=/content/publication/f25cdb25-en&amp;_csp_=f3624e8b770eac8d5dc12a37d86e806e&amp;itemIGO=oecd&amp;itemContentType=issue#section-d1e716</t>
  </si>
  <si>
    <t>Rozklad spomalenia HDP na IKT, ostatné investície, prácu a technologický pokrok (2010-2019 oproti 2000-2007, percentuálne body)</t>
  </si>
  <si>
    <t>Množstvo práce</t>
  </si>
  <si>
    <t>Kvalita práce</t>
  </si>
  <si>
    <t>IKT kapitál</t>
  </si>
  <si>
    <t>Ostatný kapitál</t>
  </si>
  <si>
    <t>TFP</t>
  </si>
  <si>
    <t>HDP (%)</t>
  </si>
  <si>
    <t>Negatívny príspevok IKT k zmene HDP (v rokoch 2010-2019 oproti 2000-2007, p.b.)</t>
  </si>
  <si>
    <t>Zdroj: The Conference Board Total Economy Database™, April 2022</t>
  </si>
  <si>
    <t>Rozdiel vo veľkostnej štruktúre podnikov na Slvonsku oproti priemeru EÚ a okolitým krajinám (p.b., 2021)</t>
  </si>
  <si>
    <t>Priemer EÚ</t>
  </si>
  <si>
    <t>Prevažujúci podiel SK firiem zamestnávajúcich od 0 do 9 osôb</t>
  </si>
  <si>
    <t>Chýbajúci podiel SK firiem zamestnávajúcich od 10 do 19 osôb</t>
  </si>
  <si>
    <t>Chýbajúci podiel SK firiem zamestnávajúcich od 20 do 49 osôb</t>
  </si>
  <si>
    <t>Chýbajúci podiel SK firiem zamestnávajúcich od 50 do 249 osôb</t>
  </si>
  <si>
    <t xml:space="preserve">Takmer rovnaký podiel SK firiem s 250 a viac zamestnanými osobami </t>
  </si>
  <si>
    <t>https://ec.europa.eu/eurostat/databrowser/view/SBS_SC_OVW/default/table?lang=en</t>
  </si>
  <si>
    <t>Vývoj reálnej produktivity práce (medziročná zmena, %)</t>
  </si>
  <si>
    <t>HDP na odpracovanú hodinu</t>
  </si>
  <si>
    <t>Zdroj: ŠÚ SR</t>
  </si>
  <si>
    <t>DATAcube. (statistics.sk)</t>
  </si>
  <si>
    <t>Príspevky odvetví k zmenám v roku 2022 oproti predpandemickému roku 2019 (p.b.)</t>
  </si>
  <si>
    <t>Reálna pridaná hodnota</t>
  </si>
  <si>
    <t>Odpracované hodiny</t>
  </si>
  <si>
    <t>Priemysel</t>
  </si>
  <si>
    <t>Ostatné</t>
  </si>
  <si>
    <t>Verejný sektor</t>
  </si>
  <si>
    <t>Obchod, doprava, ubytovanie, stravovanie</t>
  </si>
  <si>
    <t>Odborné, administratívne, IKT služby, veda</t>
  </si>
  <si>
    <t>EKONOMIKA SPOLU (%)</t>
  </si>
  <si>
    <t>Pozn.: Ostatné - umenie a kultúra, stavebníctvo, finančné služby, pôdohospodárstvo a zvyšok ekonomiky</t>
  </si>
  <si>
    <t>Vývoj hodinovej produktivity vo vybraných odvetviach slovenskej ekonomiky (index 2019=100)</t>
  </si>
  <si>
    <t>Finančné služby</t>
  </si>
  <si>
    <t>Počet odpracovaných hodín v roku 2022 v krajinách EÚ27 (index 2019=100)</t>
  </si>
  <si>
    <t>Počet odpracovaných hodín</t>
  </si>
  <si>
    <t>EÚ27</t>
  </si>
  <si>
    <t>Pozn.: Belgicko nie je v databáze (k 19.4.2023)</t>
  </si>
  <si>
    <t>Rozdelenie štátnej pandemickej podpory v roku 2020 (% zo mzdových dotácií)</t>
  </si>
  <si>
    <t>Klaster podnikov</t>
  </si>
  <si>
    <t xml:space="preserve">Vysokoproduktívne </t>
  </si>
  <si>
    <t xml:space="preserve">Nízkoproduktívne </t>
  </si>
  <si>
    <t>Produktívne startupy</t>
  </si>
  <si>
    <t>Zombie</t>
  </si>
  <si>
    <t>Technologicky a znalostne náročné</t>
  </si>
  <si>
    <t>Technologicky a znalostne nenáročné</t>
  </si>
  <si>
    <t>Rastúce</t>
  </si>
  <si>
    <t>Upadajúce</t>
  </si>
  <si>
    <t xml:space="preserve">Poznámka: Klastre sa navzájom nevylučujú, podnik sa môže nachádzať vo viacerých klastroch. </t>
  </si>
  <si>
    <t xml:space="preserve">Zdroj: Bighelli a kol </t>
  </si>
  <si>
    <t>https://www.comp-net.org/fileadmin/_compnet/user_upload/Policy_Brief_14th_edition_Bighelli_Lalinsky_Covid_support_and_productivity_Micro_based_evidence.pdf</t>
  </si>
  <si>
    <t>Pozícia konkurencieschopnosti vybraných krajín</t>
  </si>
  <si>
    <t>Fyzická infraštruktúra</t>
  </si>
  <si>
    <t>Inovácie</t>
  </si>
  <si>
    <t>Technologická infraštruktúra</t>
  </si>
  <si>
    <t>Ľudský kapitál</t>
  </si>
  <si>
    <t>Podnikavosť</t>
  </si>
  <si>
    <t>Regulácia</t>
  </si>
  <si>
    <t>Trh práce</t>
  </si>
  <si>
    <t>Vládnutie</t>
  </si>
  <si>
    <t>Priemer</t>
  </si>
  <si>
    <t>Poradie</t>
  </si>
  <si>
    <t>AUT</t>
  </si>
  <si>
    <t>BEL</t>
  </si>
  <si>
    <t>BGR</t>
  </si>
  <si>
    <t>CYP</t>
  </si>
  <si>
    <t>CZE</t>
  </si>
  <si>
    <t>DEU</t>
  </si>
  <si>
    <t>DNK</t>
  </si>
  <si>
    <t>ESP</t>
  </si>
  <si>
    <t>EST</t>
  </si>
  <si>
    <t>FIN</t>
  </si>
  <si>
    <t>FRA</t>
  </si>
  <si>
    <t>GRC</t>
  </si>
  <si>
    <t>HRV</t>
  </si>
  <si>
    <t>HUN</t>
  </si>
  <si>
    <t>IRL</t>
  </si>
  <si>
    <t>ITA</t>
  </si>
  <si>
    <t>LTU</t>
  </si>
  <si>
    <t>LUX</t>
  </si>
  <si>
    <t>LVA</t>
  </si>
  <si>
    <t>NLD</t>
  </si>
  <si>
    <t>POL</t>
  </si>
  <si>
    <t>PRT</t>
  </si>
  <si>
    <t>ROU</t>
  </si>
  <si>
    <t>SVK</t>
  </si>
  <si>
    <t>SVN</t>
  </si>
  <si>
    <t>SWE</t>
  </si>
  <si>
    <t>Porovnanie Slovenska a vybraných krajín v Indexe kvality vládnutia v roku 2021</t>
  </si>
  <si>
    <t>CC</t>
  </si>
  <si>
    <t>GE</t>
  </si>
  <si>
    <t>PV</t>
  </si>
  <si>
    <t>RL</t>
  </si>
  <si>
    <t>RQ</t>
  </si>
  <si>
    <t>VA</t>
  </si>
  <si>
    <t>Estonia</t>
  </si>
  <si>
    <t>Germany</t>
  </si>
  <si>
    <t>Hungary</t>
  </si>
  <si>
    <t>Poland</t>
  </si>
  <si>
    <t>Country Name</t>
  </si>
  <si>
    <t>Country Code</t>
  </si>
  <si>
    <t>Time</t>
  </si>
  <si>
    <t>Czech Republic</t>
  </si>
  <si>
    <t>Slovak Republic</t>
  </si>
  <si>
    <t>Priemerná hodnota Indexu kvality vládnutia Slovenska</t>
  </si>
  <si>
    <t>Avg_WGI_SVK</t>
  </si>
  <si>
    <t>Poradie tovarových skupín podľa RCA Slovenska v roku 2021</t>
  </si>
  <si>
    <t>Por.</t>
  </si>
  <si>
    <t>SITC</t>
  </si>
  <si>
    <t>Podiel na exp. 2021</t>
  </si>
  <si>
    <t>78 - cestné vozidlá (vrátane vznášadiel)</t>
  </si>
  <si>
    <t>62 - výrobky z kaučuku, i.n.</t>
  </si>
  <si>
    <t>76 - prístroje a zariadenia na telekomunikáciu a na záznam a reprodukciu zvuku</t>
  </si>
  <si>
    <t>81 - montované stavby; sanitárne, vodovodné, vykurovacie a osvetľovacie príslušenstvo, i.n.</t>
  </si>
  <si>
    <t>67 - železo a oceľ</t>
  </si>
  <si>
    <t>74 - stroje a zariadenia všeobecne používané v priemysle, i.n., a časti a súčasti strojov, i.n.</t>
  </si>
  <si>
    <t>64 - papier, lepenka a výrobky z papieroviny, papiera alebo lepenky</t>
  </si>
  <si>
    <t>69 - kovové výrobky, i.n.</t>
  </si>
  <si>
    <t>82 - nábytok a jeho časti; posteľoviny, matrace matracové podložky, vankúše a podobné vypchávané výrobky</t>
  </si>
  <si>
    <t>Pozn.: Na základe konzultácie so ŠÚ SR (2023b) bolo abstrahované od tov. skupiny 35 – el. prúd a od skupín s podielom na celkovom slovenskom exporte menším ako 1 %</t>
  </si>
  <si>
    <t>Svetový export a export tovarovej skupiny 78 v mil. eur</t>
  </si>
  <si>
    <t>Svet (USD)</t>
  </si>
  <si>
    <t>Celkový export (USD)</t>
  </si>
  <si>
    <t>78 - cestné zariadenia vrátane leteckých (USD)</t>
  </si>
  <si>
    <t>Svet (EUR)</t>
  </si>
  <si>
    <t>ER FRED EUR USD</t>
  </si>
  <si>
    <t>Svetový export celkom</t>
  </si>
  <si>
    <t>78 - cestné zariadenia vrátane leteckých</t>
  </si>
  <si>
    <t>Slovenský export a export tovarovej skupiny 78 v mil. eur</t>
  </si>
  <si>
    <t>Slovensko (USD)</t>
  </si>
  <si>
    <t>Slovensko (EUR)</t>
  </si>
  <si>
    <t>Slovenský export celkom</t>
  </si>
  <si>
    <t>Počet sofistikovaných tovarových skupín s komparatívnou výhodou (RCA ≥ 1)</t>
  </si>
  <si>
    <t>Bulharso</t>
  </si>
  <si>
    <t>Štruktúra stavu PZI za rok 2020 (v tis. eur)</t>
  </si>
  <si>
    <t>Rok</t>
  </si>
  <si>
    <t>Majetková účasť a reinvestovaný zisk</t>
  </si>
  <si>
    <t>Celkom</t>
  </si>
  <si>
    <t>Štruktúra prílevu PZI na Slovensko (v mil. eur)</t>
  </si>
  <si>
    <t>Majetková účasť</t>
  </si>
  <si>
    <t>Reinvestovaný zisk</t>
  </si>
  <si>
    <t>PZI a zahraničná zadlženosť (medzipodnikové pôžičky)</t>
  </si>
  <si>
    <t>Priame investície: medzipodnikové pôžičky v mil. eur</t>
  </si>
  <si>
    <t>Priame investície: medzipodnikové pôžičky (medziročná zmena)</t>
  </si>
  <si>
    <t>Priame investície: medzipodnikové pôžičky (medziročná zmena v eurách)</t>
  </si>
  <si>
    <t>Stav PZI na Slovensku, súčet majetkovej účasti a reinvestovaného zisku (v mil. eur)</t>
  </si>
  <si>
    <t>Majetková účasť / Equity capital</t>
  </si>
  <si>
    <t>Reinvestovaný zisk / Reinvested earnings</t>
  </si>
  <si>
    <t>n/a</t>
  </si>
  <si>
    <t>Stav majetkovej účasti v reportovanej ekonomike vo vzťahu k HDP z Eurostatu</t>
  </si>
  <si>
    <t>2013</t>
  </si>
  <si>
    <t>2014</t>
  </si>
  <si>
    <t>2015</t>
  </si>
  <si>
    <t>2016</t>
  </si>
  <si>
    <t>2017</t>
  </si>
  <si>
    <t>2018</t>
  </si>
  <si>
    <t>2019</t>
  </si>
  <si>
    <t>2020</t>
  </si>
  <si>
    <t>Stav majetkovej účasti v reportovanej ekonomike vo vzťahu k HDP (Maďarsko bez SPEs)</t>
  </si>
  <si>
    <t>Porovnanie stavu PZI v zahraničí v pomere k stavu PZI na Slovensku a v členských štátoch EÚ a HDP v krajinách EÚ27 (%)</t>
  </si>
  <si>
    <t xml:space="preserve">Porovnanie stavu PZI v zahraničí </t>
  </si>
  <si>
    <t>v pomere k HDP (%)</t>
  </si>
  <si>
    <t>v pomere k stavu PZI reportovanej ekonomike (%)</t>
  </si>
  <si>
    <t>MLT</t>
  </si>
  <si>
    <t>Celkový stav PZI v zahraničí vo vzťahu k HDP (Maďarsko bez SPEs)</t>
  </si>
  <si>
    <t>Čistý stav PZI v zahraničí (NOFDI) vo vzťahu k HDP (Maďarsko bez SPEs)</t>
  </si>
  <si>
    <t>Celková dĺžka diaľníc a rýchlostných ciest a jej prepočet podľa rozlohy krajín</t>
  </si>
  <si>
    <t>Krajina</t>
  </si>
  <si>
    <t>Počet ob.</t>
  </si>
  <si>
    <t>Rozloha (km2)</t>
  </si>
  <si>
    <t>Diaľnice a rýchlostné cesty (km)</t>
  </si>
  <si>
    <t>Na 100 obyvateľov</t>
  </si>
  <si>
    <t>Na rozlohu</t>
  </si>
  <si>
    <t xml:space="preserve">Slovensko </t>
  </si>
  <si>
    <t>https://www.cdb.sk/sk/Vystupy-CDB/Statisticke-prehlady/Dlzky-cestnych-komunikacii.alej</t>
  </si>
  <si>
    <t>https://www.gov.pl/web/gddkia/podsumowanie-2021-roku</t>
  </si>
  <si>
    <t>https://www.kozut.hu/download/orszagos-kozuthalozat-hossza-2005-2021/</t>
  </si>
  <si>
    <t>https://www-genesis.destatis.de/genesis/online</t>
  </si>
  <si>
    <t>https://www.sydos.cz/cs/rocenka_pdf/Rocenka_dopravy_2021.pdf</t>
  </si>
  <si>
    <t xml:space="preserve">Celková dĺžka ciest so všeobecne povolenou rýchlosťou ≥ 130 km/h a jej prepočet podľa rozlohy krajín </t>
  </si>
  <si>
    <t>Cesty so všeob. povolenou rýchlosťou ≥ 130 km/h (km)</t>
  </si>
  <si>
    <t xml:space="preserve">Celková dĺžka železničných tratí v prevádzke a jej prepočet podľa rozlohy krajín </t>
  </si>
  <si>
    <t>Železničné trate v prevádzke (km)</t>
  </si>
  <si>
    <t>https://www.zsr.sk/files/o-nas/vyrocne-spravy/vyrocnasprava2021.pdf</t>
  </si>
  <si>
    <t>https://dane.utk.gov.pl/sts/infrastruktura/linie-kolejowe/18885,Linie-kolejowe-w-2021-r.html#roczne</t>
  </si>
  <si>
    <t>https://w3.unece.org/PXWeb2015/pxweb/en/STAT/STAT__40-TRTRANS__11-TRINFRA/ZZZ_en_TRRailInfra1_r.px/table/tableViewLayout1/</t>
  </si>
  <si>
    <t>https://www.ksh.hu/stadat_files/sza/hu/sza0041.html</t>
  </si>
  <si>
    <t>https://uic.org/IMG/pdf/uic-railway-statistics-synopsis-2022.pdf</t>
  </si>
  <si>
    <t>Elektroenergetická bilancia Slovenska (projekcia do roku 2036)</t>
  </si>
  <si>
    <t>Celková brutto výroba (TWh)</t>
  </si>
  <si>
    <t>Celková brutto spotreba (TWh)</t>
  </si>
  <si>
    <t>Saldo</t>
  </si>
  <si>
    <t>Saldo %</t>
  </si>
  <si>
    <t>Zdroj: MH SR</t>
  </si>
  <si>
    <t>https://www.economy.gov.sk/uploads/files/C3BT8Jnt.pdf?csrt=738589174515453729</t>
  </si>
  <si>
    <t>Hustota distribučnej siete na 1000 km2 a na 1000 obyvateľov</t>
  </si>
  <si>
    <t>nad 100 kV</t>
  </si>
  <si>
    <t>1 - 100 kV</t>
  </si>
  <si>
    <t>do 1kV</t>
  </si>
  <si>
    <t>CZ</t>
  </si>
  <si>
    <t>DE</t>
  </si>
  <si>
    <t>HU</t>
  </si>
  <si>
    <t>PL</t>
  </si>
  <si>
    <t>SK</t>
  </si>
  <si>
    <t>Zdroje: Eurelectric.org, spracovanie IHA</t>
  </si>
  <si>
    <t>https://cdn.eurelectric.org/media/1835/dso_report-web_final-2013-030-0764-01-e-h-D66B0486.pdf</t>
  </si>
  <si>
    <t>Straty v elektroenergetickej sieti (priemer 2017-2021)</t>
  </si>
  <si>
    <t>priemer</t>
  </si>
  <si>
    <t>2021</t>
  </si>
  <si>
    <t>EU27</t>
  </si>
  <si>
    <t>Zdroj: eurostat (nrg_bal_c), spracovanie IHA</t>
  </si>
  <si>
    <t>Pomer pracovného objemu podzemných zásobníkov plynu a spotreby</t>
  </si>
  <si>
    <t>Spotreba (TWh)</t>
  </si>
  <si>
    <t>Pracový objem (plynu) (TWh)</t>
  </si>
  <si>
    <t>Spotreba/Pracovný objem (%)</t>
  </si>
  <si>
    <t>EU</t>
  </si>
  <si>
    <t>CR</t>
  </si>
  <si>
    <t>Straty v plynárenskej sieti</t>
  </si>
  <si>
    <t>Širokopásmové pokrytie podľa rýchlosti internetového pripojenia (% domácnosti)</t>
  </si>
  <si>
    <t>Domácnosti s pripojením &gt; 30 Mb/s (% domácností)</t>
  </si>
  <si>
    <t>Domácnosti s pripojením &gt; 100 Mb/s (% domácností)</t>
  </si>
  <si>
    <t>https://ec.europa.eu/eurostat/databrowser/view/isoc_cbs/default/table?lang=en</t>
  </si>
  <si>
    <t>Podniky s pevným internetovým pripojením &gt; 100Mb/s (% podnikov)</t>
  </si>
  <si>
    <t>Podniky s pripojením &gt; 100 Mb/s (% podnikov)</t>
  </si>
  <si>
    <t>https://ec.europa.eu/eurostat/databrowser/view/ISOC_CI_IT_EN2__custom_6203047/default/table?lang=en</t>
  </si>
  <si>
    <t>Big data a cloud computing v podnikoch</t>
  </si>
  <si>
    <t xml:space="preserve">Podniky analyzujúce big data </t>
  </si>
  <si>
    <t xml:space="preserve">Využívanie cloud computing služieb 
</t>
  </si>
  <si>
    <t>https://ec.europa.eu/eurostat/databrowser/view/ISOC_EB_BD__custom_6202726/default/table?lang=en</t>
  </si>
  <si>
    <t>https://ec.europa.eu/eurostat/databrowser/view/ISOC_CICCE_USE__custom_6202780/default/table?lang=en</t>
  </si>
  <si>
    <t>Absolventi IKT, matematiky, technológií a vied v krajinách EÚ27 (počet na tisíc obyvateľov vo veku 20-29 rokov)</t>
  </si>
  <si>
    <t>Zmena oproti roku 2013 (p.b.)</t>
  </si>
  <si>
    <t>Stav 2020</t>
  </si>
  <si>
    <t>Stav 2013</t>
  </si>
  <si>
    <t>https://ec.europa.eu/eurostat/databrowser/view/EDUC_UOE_GRAD04/default/table?lang=en</t>
  </si>
  <si>
    <t>Migračné saldo (rozdiel medzi imigračnými a emigračnými tokmi v tis. osobách)</t>
  </si>
  <si>
    <t>Slovenskí občania</t>
  </si>
  <si>
    <t>Zahraniční občania</t>
  </si>
  <si>
    <t xml:space="preserve">Celkom </t>
  </si>
  <si>
    <t>Zdroj: Ministerstvo financií SR in OECD Economic Surveys 2022</t>
  </si>
  <si>
    <t>OECD Economic Surveys: Slovak Republic 2022 - © OECD 2022</t>
  </si>
  <si>
    <t>Vplyv vysídľovania ľudí na ekonomiku (skóre podľa Indexu stability krajiny)</t>
  </si>
  <si>
    <t>Zmena skóre 2022 oproti vydaniu 2015</t>
  </si>
  <si>
    <t>Skóre 2022 (kritérium usporiadania krajín)</t>
  </si>
  <si>
    <t>Skóre 2015</t>
  </si>
  <si>
    <t>Pozn.: Čím vyššie skóre, tým horší vplyv vysídľovania ľudí</t>
  </si>
  <si>
    <t>https://fragilestatesindex.org/indicators/e3/</t>
  </si>
  <si>
    <t>Zamestnanosť IKT špecialistov v roku 2021</t>
  </si>
  <si>
    <t>Index 2011 = 100</t>
  </si>
  <si>
    <t>Podiel na celkovej zamestnanosti v %</t>
  </si>
  <si>
    <t>https://ec.europa.eu/eurostat/databrowser/view/isoc_sks_itspt/default/table?lang=en</t>
  </si>
  <si>
    <t>Absolventky IKT, matematiky, technológií a vied v krajinách EÚ27</t>
  </si>
  <si>
    <t>Miera STEM absolventiek vo vekovej kohorte 20-29 rokov (priemer v období r.2015-2020)</t>
  </si>
  <si>
    <t>Podiel žien na IKT pozíciách (2021)</t>
  </si>
  <si>
    <t>EÚ</t>
  </si>
  <si>
    <t>Využívanie internetu v domácnostiach v roku 2022 (% populácie)</t>
  </si>
  <si>
    <t>Podiel nakupujúcich dôchodcov alebo ľudí mimo trhu práce (okrem študentov)</t>
  </si>
  <si>
    <t>Podiel nakupujúcich vo veku od 55 do 74 rokov</t>
  </si>
  <si>
    <t>Podiel nakupujúcich bez vzdelania alebo s nízkym vzdelaním</t>
  </si>
  <si>
    <t>Podiel nakupujúcich vo vidieckych oblastiach</t>
  </si>
  <si>
    <t>Podiel nakupujúcich cez internet z celej populácie v posledných 12 mesiacoch</t>
  </si>
  <si>
    <t xml:space="preserve">Elektronická verejná správa  </t>
  </si>
  <si>
    <t>Nakupovanie cez internet v posledných 3 mesiacoch</t>
  </si>
  <si>
    <t>Internetové bankovníctvo</t>
  </si>
  <si>
    <t>Sociálne siete</t>
  </si>
  <si>
    <t>Využitie internetu v posledných 3 mesiacoch</t>
  </si>
  <si>
    <t>https://ec.europa.eu/eurostat/databrowser/view/ISOC_CI_AC_I/default/table?lang=en</t>
  </si>
  <si>
    <t>Využívanie elektronických služieb verejnej správy v domácnostiach (%)</t>
  </si>
  <si>
    <t>Iné problémy</t>
  </si>
  <si>
    <t>Náročné na používanie</t>
  </si>
  <si>
    <t xml:space="preserve">Technické problémy </t>
  </si>
  <si>
    <t xml:space="preserve">Digitálna medzera Slovenska v porovnaní s priemerom EÚ27 </t>
  </si>
  <si>
    <t>Podiel slovenskej populácie využívajúcej e-služby verejnej správy</t>
  </si>
  <si>
    <t xml:space="preserve">Nezamestnaní </t>
  </si>
  <si>
    <t xml:space="preserve">Vek 25-54 rokov s nízkym vzdelaním </t>
  </si>
  <si>
    <t xml:space="preserve">Vek 25-29 rokov </t>
  </si>
  <si>
    <t>Vek 55-74 rokov so stredným vzdelaním</t>
  </si>
  <si>
    <t xml:space="preserve">Narodení v inej krajine EÚ </t>
  </si>
  <si>
    <t>Spĺňajú min. dve z troch charakteristík*</t>
  </si>
  <si>
    <t>Vek 55-64 rokov</t>
  </si>
  <si>
    <t>Celá populácia</t>
  </si>
  <si>
    <t>* vek 55 až 74 rokov, nízke vzdelanie, neaktívni na trhu práce (vrátane nezamestnaných a dôchodcov, okrem študentov)</t>
  </si>
  <si>
    <t>Inovačná aktivita a inovačný potenciál podnikov (% z počtu firiem, 2020)</t>
  </si>
  <si>
    <t>Krajina EÚ s najvyšším podielom</t>
  </si>
  <si>
    <t>Krajina EÚ s najnižším podielom</t>
  </si>
  <si>
    <t>Podniky s inováciami, ktoré nevyvinuli</t>
  </si>
  <si>
    <t>Podniky bez inovácií a bez potenciálu</t>
  </si>
  <si>
    <t xml:space="preserve">Podniky bez inovácií, ale s potenciálom inovovať </t>
  </si>
  <si>
    <t>Inovátori</t>
  </si>
  <si>
    <t>Inovácie procesu</t>
  </si>
  <si>
    <t>Inovácie produktu a procesu</t>
  </si>
  <si>
    <t xml:space="preserve">Inovácie produktu   </t>
  </si>
  <si>
    <t>Zdroj: Eurostat [INN_CIS12_INACT]</t>
  </si>
  <si>
    <t>https://ec.europa.eu/eurostat/databrowser/product/view/INN_CIS12_INACT?lang=en&amp;category=scitech.inn.inn_cis12.inn_cis12_inno</t>
  </si>
  <si>
    <t xml:space="preserve">Podiel nadnárodných korporácií s inovačnou aktivitou (% z inovujcich podnikov, 2020) </t>
  </si>
  <si>
    <t>Inovujúce nadnárodné korporácie</t>
  </si>
  <si>
    <t>Ústredie inovujúcej korporácie v zahraničí (kritérium usporiadania krajín)</t>
  </si>
  <si>
    <t>Zdroj: Eurostat [INN_CIS12_GEN]</t>
  </si>
  <si>
    <t>https://ec.europa.eu/eurostat/databrowser/view/INN_CIS12_GEN/default/table?lang=en&amp;category=scitech.inn.inn_cis12.inn_cis12_info</t>
  </si>
  <si>
    <t>Kumulatívny počet jednorožcov</t>
  </si>
  <si>
    <t>USA</t>
  </si>
  <si>
    <t>Spojené kráľovstvo</t>
  </si>
  <si>
    <t>Švajčiarsko</t>
  </si>
  <si>
    <t>Nórsko</t>
  </si>
  <si>
    <t>https://dealroom.co/our-data</t>
  </si>
  <si>
    <t>Počet jednorožcov na mil. obyvateľov</t>
  </si>
  <si>
    <t>https://ec.europa.eu/eurostat/databrowser/explore/all/popul?lang=en&amp;subtheme=demo.demo_ind&amp;display=list&amp;sort=category</t>
  </si>
  <si>
    <t>Podniky s vysokou a veľmi vysokou intenzitou digitalizácie (% podnikov s 10 a viac zamestnanými bez finančného a verejného sektora)</t>
  </si>
  <si>
    <t>Informácie a komunikácie</t>
  </si>
  <si>
    <t>Odborné, vedecké a technické činnosti</t>
  </si>
  <si>
    <t>Obchod</t>
  </si>
  <si>
    <t>Priemyselná výroba</t>
  </si>
  <si>
    <t>Administratívne a podporné aktivity</t>
  </si>
  <si>
    <t>Doprava a skladovanie</t>
  </si>
  <si>
    <t>Ubytovanie a stravovanie</t>
  </si>
  <si>
    <t>Stavebníctvo</t>
  </si>
  <si>
    <t xml:space="preserve">Poľsko </t>
  </si>
  <si>
    <t>Vysoká digitalizácia</t>
  </si>
  <si>
    <t>Veľmi vysoká digitalizácia</t>
  </si>
  <si>
    <t>Zdroj: Eurostat (2023) [ISOC_E_DIIN2]</t>
  </si>
  <si>
    <t>https://ec.europa.eu/eurostat/databrowser/view/isoc_e_diin2/default/table?lang=en</t>
  </si>
  <si>
    <t>Význam vybraných odvetví v slovenskej ekonomike a intenzita ich digitalizácie (%)</t>
  </si>
  <si>
    <t xml:space="preserve">Podiel odvetvia na pridanej hodnote </t>
  </si>
  <si>
    <t>Podiel podnikov s vysokou a veľmi vysokou intenzitou  digitalizácie</t>
  </si>
  <si>
    <t>Zdroj: Eurostat [ISOC_E_DIIN2] [NAMA_10_A10]</t>
  </si>
  <si>
    <t xml:space="preserve">Zamestnanosť v znalostne náročných podnikateľských činnostiach (%) </t>
  </si>
  <si>
    <t>Zdroj: Eurostat [HTEC_KIA_EMP2]</t>
  </si>
  <si>
    <t>https://ec.europa.eu/eurostat/databrowser/explore/all/science?lang=en&amp;subtheme=scitech.htec.htec_kia&amp;display=list&amp;sort=category</t>
  </si>
  <si>
    <t>ITR z korporátnych príjmov v roku 2020 (%)</t>
  </si>
  <si>
    <t>Implicitná daňová sadzba z korporátnych príjmov 2020 (verzia bez dividend)</t>
  </si>
  <si>
    <t>Implicitná daňová sadzba z korporátnych príjmov 2020 (tradičná verzia)</t>
  </si>
  <si>
    <t>Lotysko</t>
  </si>
  <si>
    <t>Holansko</t>
  </si>
  <si>
    <t>ITR z korporátnych príjmov v % (tradičná verzia)</t>
  </si>
  <si>
    <t>ITR z korporátnych príjmov v % (verzia bez dividend)</t>
  </si>
  <si>
    <t>Celkové ročné náklady práce na Slovensku prepočítané na zamestnanca (2010 - 2021)</t>
  </si>
  <si>
    <t>Priemer za SR</t>
  </si>
  <si>
    <t>1 - 9</t>
  </si>
  <si>
    <t>10 - 19</t>
  </si>
  <si>
    <t>20 - 49</t>
  </si>
  <si>
    <t>50 - 99</t>
  </si>
  <si>
    <t>100 - 249</t>
  </si>
  <si>
    <t>250 - 499</t>
  </si>
  <si>
    <t>500 - 999</t>
  </si>
  <si>
    <t>1000 a viac</t>
  </si>
  <si>
    <t>Podniky 1-49 zamestnancov</t>
  </si>
  <si>
    <t>Podniky 50-499 zamestnancov</t>
  </si>
  <si>
    <t>Podniky &gt; 500 zamestnancov</t>
  </si>
  <si>
    <t>Priemer za SR 2010-2019</t>
  </si>
  <si>
    <t>Ročné náklady práce na zamestnanca podľa vybraných druhov vlastníctva v roku 2021</t>
  </si>
  <si>
    <t>Celkové náklady práce</t>
  </si>
  <si>
    <t>Náklady práce - súkromné tuzemské vlastníctvo</t>
  </si>
  <si>
    <t>Náklady práce - zahraničné vlastníctvo</t>
  </si>
  <si>
    <t>Náklady práce - medzinárodné s prevažujúcim súkromným sektorom</t>
  </si>
  <si>
    <t>Ročné náklady práce na zamestnanca – ostatné príspevky do sociálneho fondu</t>
  </si>
  <si>
    <t>Podniky &gt;= 1000 zamestancov</t>
  </si>
  <si>
    <t>Podniky &gt;= 1000 zamestancov (2012 - 2018)</t>
  </si>
  <si>
    <t>Priemerná hodnota podnikov &gt;= 50 zamestnancov</t>
  </si>
  <si>
    <t>Priemerná hodnota podnikov &gt;= 50 zamestnancov (2012 - 2018)</t>
  </si>
  <si>
    <t>Priemerná hodnota podnikov &lt; 50 zamestnancov</t>
  </si>
  <si>
    <t>Priemerná hodnota podnikov &lt; 50 zamestnancov (2012 - 2018)</t>
  </si>
  <si>
    <t>Miera rastu podnikov &gt;=50 zamestnancov</t>
  </si>
  <si>
    <t>Miera rastu podnikov &lt; 50 zamestnancov zamestnancov</t>
  </si>
  <si>
    <t>Miera rastu podnikov &gt;= 1000 zamestnancov</t>
  </si>
  <si>
    <t>Kompenzácie pracovníkov za rok 2020 a 2021</t>
  </si>
  <si>
    <t>Kompenzácie na pracovníka, rok 2020</t>
  </si>
  <si>
    <t>Kompenzácie na pracovníka, rok 2021</t>
  </si>
  <si>
    <t>Kompenzácie pracovníkov na odpracovanú hodinu, rok 2020</t>
  </si>
  <si>
    <t>Kompenzácie pracovníkov na odpracovanú hodinu, rok 2021</t>
  </si>
  <si>
    <t>Vývoj kompenzácií pracovníkov krajín regiónu V4 a priemer EÚ27</t>
  </si>
  <si>
    <t>Denmark</t>
  </si>
  <si>
    <t>Ireland</t>
  </si>
  <si>
    <t>Greece</t>
  </si>
  <si>
    <t>Spain</t>
  </si>
  <si>
    <t>France</t>
  </si>
  <si>
    <t>Croatia</t>
  </si>
  <si>
    <t>Italy</t>
  </si>
  <si>
    <t>Latvia</t>
  </si>
  <si>
    <t>Lithuania</t>
  </si>
  <si>
    <t>Luxembourg</t>
  </si>
  <si>
    <t>Netherlands</t>
  </si>
  <si>
    <t>Austria</t>
  </si>
  <si>
    <t>Portugal</t>
  </si>
  <si>
    <t>Romania</t>
  </si>
  <si>
    <t>Slovenia</t>
  </si>
  <si>
    <t>Slovakia</t>
  </si>
  <si>
    <t>Finland</t>
  </si>
  <si>
    <t>Sweden</t>
  </si>
  <si>
    <t>Kompenzácie pracovníkov na odpracovanú hodinu podľa vybraných sektorov NACE v roku 2020</t>
  </si>
  <si>
    <t>T_NACE</t>
  </si>
  <si>
    <t>A</t>
  </si>
  <si>
    <t>B-E</t>
  </si>
  <si>
    <t xml:space="preserve">C </t>
  </si>
  <si>
    <t>F</t>
  </si>
  <si>
    <t>G-I</t>
  </si>
  <si>
    <t>J</t>
  </si>
  <si>
    <t>K-N</t>
  </si>
  <si>
    <t>Pozn.: T_NACE – všetky sektory hospodárstva v klasifikácii NACE; A – Poľnohospodárstvo, lesníctvo a rybolov; B – Ťažba a dobývanie, C - Priemyselná výroba, D-E – Dodávka elektriny, plynu, vody a pod.; F – Stavebníctvo; G – Veľkoobchod a maloobchod, oprava mot. vozidiel a motocyklov; H – Doprava a skladovanie; I – Ubytovacie a stravovacie služby; J – Informácie a komunikácia; K – Finančné a poisťovacie činnosti; L – Činnosti v oblasti nehnuteľností; M – Odborné, vedecké a technické činnosti; N – Administratívne a podporné služby</t>
  </si>
  <si>
    <t>Kompenzácie pracovníkov na odpracovanú hodinu podľa vybraných sektorov NACE a regiónov hlavných miest krajín V4 v roku 2020</t>
  </si>
  <si>
    <t>Praha</t>
  </si>
  <si>
    <t>Bratislavský kraj</t>
  </si>
  <si>
    <t>Warszawski stoleczny</t>
  </si>
  <si>
    <t>Budapest</t>
  </si>
  <si>
    <t>Porovnanie podielu kompenzácií pracovníkov a hrubej pridanej hodnoty</t>
  </si>
  <si>
    <t>Vývoj podielu kompenzácií pracovníkov a hrubej pridanej hodnoty vybraných krajín</t>
  </si>
  <si>
    <t>Belgium</t>
  </si>
  <si>
    <t>Bulgaria</t>
  </si>
  <si>
    <t>Czechia</t>
  </si>
  <si>
    <t>Germany (until 1990 former territory of the FRG)</t>
  </si>
  <si>
    <t>Energia a dodávka</t>
  </si>
  <si>
    <t>Sieťové poplatky</t>
  </si>
  <si>
    <t>Dane na podporu OZE</t>
  </si>
  <si>
    <t>Kapacitné dane</t>
  </si>
  <si>
    <t>Environmentálne dane</t>
  </si>
  <si>
    <t>Jadrové dane</t>
  </si>
  <si>
    <t>Iné</t>
  </si>
  <si>
    <t>Zdroj: Eurostat [NRG_PC_205_C]</t>
  </si>
  <si>
    <t>EUR/MWh</t>
  </si>
  <si>
    <t>Koncová cena bez DPH</t>
  </si>
  <si>
    <t>Vývoj zložiek tarify za prevádzkovanie systému na Slovensku</t>
  </si>
  <si>
    <t>TPS EUR/MWh</t>
  </si>
  <si>
    <t>2022 nad 100 GWh</t>
  </si>
  <si>
    <t>2022 1-100 GWh</t>
  </si>
  <si>
    <t>2022 do 1 GWh</t>
  </si>
  <si>
    <t>OZE</t>
  </si>
  <si>
    <t>KVET</t>
  </si>
  <si>
    <t>Výroba elektriny z domáceho uhlia</t>
  </si>
  <si>
    <t>OKTE</t>
  </si>
  <si>
    <t>Spolu TPS</t>
  </si>
  <si>
    <t>Zdroj: Výročné správy URSO</t>
  </si>
  <si>
    <t>https://www.urso.gov.sk/vyrocne-spravy-uradu/</t>
  </si>
  <si>
    <t>Medzinárodné porovnanie nepriamych kompenzácii</t>
  </si>
  <si>
    <t>max</t>
  </si>
  <si>
    <t>BE</t>
  </si>
  <si>
    <t>DK</t>
  </si>
  <si>
    <t>ES</t>
  </si>
  <si>
    <t>FI</t>
  </si>
  <si>
    <t>FR</t>
  </si>
  <si>
    <t>GR</t>
  </si>
  <si>
    <t>IT</t>
  </si>
  <si>
    <t>LT</t>
  </si>
  <si>
    <t>LU</t>
  </si>
  <si>
    <t>NL</t>
  </si>
  <si>
    <t>RO</t>
  </si>
  <si>
    <t>UK</t>
  </si>
  <si>
    <t xml:space="preserve">Zdroje: </t>
  </si>
  <si>
    <t>https://ercst.org/state-of-the-eu-ets-report-2022/</t>
  </si>
  <si>
    <t>https://ercst.org/wp-content/uploads/2021/08/20210414-2021-State-of-the-EU-ETS-Report-vfinal-1.pdf</t>
  </si>
  <si>
    <t>https://ercst.org/wp-content/uploads/2021/08/2020-State-of-the-EU-ETS-Report-Final-2.pdf</t>
  </si>
  <si>
    <t>https://envirofond.sk/kompenzacie-2/</t>
  </si>
  <si>
    <t>Zdroj: Eurostat [NRG_PC_203_C]</t>
  </si>
  <si>
    <t>Porovnanie priemerných štvrťročných cien benzínu za Q4 2022 (bez DPH)</t>
  </si>
  <si>
    <t>Cena bez dane</t>
  </si>
  <si>
    <t>Spotrebná daň biozložka</t>
  </si>
  <si>
    <t>Spotrebná daň fosílna zložka</t>
  </si>
  <si>
    <t>Ostatné nepriame dane</t>
  </si>
  <si>
    <t>Zdroj: Európska Komisia</t>
  </si>
  <si>
    <t>https://energy.ec.europa.eu/data-and-analysis/weekly-oil-bulletin_en</t>
  </si>
  <si>
    <t>Porovnanie priemerných štvrťročných cien dieslu za Q4 2022 (bez DPH)</t>
  </si>
  <si>
    <t>Prepravná sieť spoločnosti Eustream, a.s.</t>
  </si>
  <si>
    <t>Zdroj: Eustream, a.s.</t>
  </si>
  <si>
    <t>Zdroje: The Conference Board Total Economy Database™, April 2022, spracovanie IHA</t>
  </si>
  <si>
    <t>Zdroje: Eurostat (2023) [NAMA_10_A10], spracovanie IHA</t>
  </si>
  <si>
    <t>Zdroje: OECD, spracovanie IHA.</t>
  </si>
  <si>
    <t>Zdroje: Eurostat (2022) [SBS_SC_OVW], spracovanie IHA</t>
  </si>
  <si>
    <t>Zdroje: Eurostat [NAMA_10_A10], spracovanie IHA</t>
  </si>
  <si>
    <t>Zdroje: spracovanie IHA podľa WEF (2022), WEF (2019); IMD (2022); GEM (2022a-b), The Legatum Institute (2021), The Fraser Institute (2022), The Heritage Foundation (2022) a OECD (2018)</t>
  </si>
  <si>
    <t>Zdroje: spracovanie IHA podľa WBG (2022d)</t>
  </si>
  <si>
    <t>Zdroje: spracovanie IHA podľa UNCTADStat (2022b); UNCTADStat (2022c); UNCTAD (2022); ŠÚ SR (2023a)</t>
  </si>
  <si>
    <t>Zdroje: spracovanie IHA podľa UNCTADStat (2022b); ŠÚ SR (2023a); FRED (2022)</t>
  </si>
  <si>
    <t>Zdroje: spracovanie IHA podľa UNCTADStat (2022c); UNCTAD (2022); ŠÚ SR (2023)</t>
  </si>
  <si>
    <t>Zdroje: spracovanie IHA podľa Eurostatu (2022d-e) [BOP_FDI6_POS], [NAMA_10_GDP]; NBS (2022a)</t>
  </si>
  <si>
    <t>Zdroje: spracovanie IHA podľa UNCTADStat (2022 – 2023)</t>
  </si>
  <si>
    <t>Zdroje: spracovanie IHA podľa SSC (2021), GDDKiA (2021), MKNZRT (2021), StBA (2021), MDČR (2021)</t>
  </si>
  <si>
    <t>Zdroje: spracovanie IHA podľa ŽSR (2021), UTK (2021), UNECE (2021), KSH (2021), UIC (2022), MDČR (2021)</t>
  </si>
  <si>
    <t>Zdroj: https://agsi.gie.eu/, spracovanie IHA</t>
  </si>
  <si>
    <t>Zdroje: spracovanie IHA podľa Eurostat (2023) [ISOC_CBS]</t>
  </si>
  <si>
    <t xml:space="preserve">Zdroje: spracovanie IHA podľa Eurostat (2023) [ISOC_CI_IT_EN2] </t>
  </si>
  <si>
    <t>Zdroj: spracovanie IHA podľa Eurostat (2023) [ISOC_EB_BD], [ISOC_CICCE_USE]</t>
  </si>
  <si>
    <t>Zdroje: Eurostat (2023) [EDUC_UOE_GRAD04], spracovanie IHA</t>
  </si>
  <si>
    <t>Zdroje: The Fund for Peace, spracovanie IHA</t>
  </si>
  <si>
    <t xml:space="preserve">Zdroje: Eurostat (2023) [ISOC_SKS_ITSPT], spracovanie IHA </t>
  </si>
  <si>
    <t>Zdroj: Eurostat (2023) [SOC_CI_AC_I], spracovanie IHA</t>
  </si>
  <si>
    <t>Zdroj: Dealroom, spracovanie IHA</t>
  </si>
  <si>
    <t>Zdroje: Dealroom, Eurostat  [DEMO_GIND], spracovanie IHA</t>
  </si>
  <si>
    <t>Zdroje: spracovanie IHA podľa EK, Generálne riaditeľstvo pre dane a colnú úniu (2022)</t>
  </si>
  <si>
    <t>Zdroje: spracovanie IHA podľa ŠÚ SR (2011 – 2022)</t>
  </si>
  <si>
    <t>Zdroje: spracovanie IHA podľa Eurostat (2023) [NAMA_10_LP_ULC]</t>
  </si>
  <si>
    <t>Zdroje: spracovanie IHA podľa Eurostat (2023) [NAMA_10R_2LP10]</t>
  </si>
  <si>
    <t>Zdroje: spracovanie IHA podľa Eurostat (2023) [NAMA_10R_2LP10]; ŠÚ SR (2007)</t>
  </si>
  <si>
    <t>Zdroje: spracovanie IHA podľa Eurostat (2023) [TEC00013]; [NAMA_10_GDP]</t>
  </si>
  <si>
    <t>Vývoj priemernej koncovej ceny plynu pre podnikovú sféru (bez DPH)  na Slovensku</t>
  </si>
  <si>
    <t>Porovnanie priemernej koncovej ceny plynu pre podnikovú sféru Slovenska a referenčných krajín (bez DPH)</t>
  </si>
  <si>
    <t>Vývoj priemernej koncovej ceny elektrickej energie pre podnikovú sféru (bez DPH) na Slovensku</t>
  </si>
  <si>
    <t xml:space="preserve">Porovnanie priemernej  koncovej ceny elektriny pre podnikovú sféru (bez DPH) Slovenska a referenčných krajín </t>
  </si>
  <si>
    <t>Kompenzácie pracovníkov v regionálnom a sektorovom členení</t>
  </si>
  <si>
    <t>Región</t>
  </si>
  <si>
    <t>C</t>
  </si>
  <si>
    <t>Strední Cechy</t>
  </si>
  <si>
    <t>Jihozápad</t>
  </si>
  <si>
    <t>Severozápad</t>
  </si>
  <si>
    <t>Severovýchod</t>
  </si>
  <si>
    <t>Jihovýchod</t>
  </si>
  <si>
    <t>Strední Morava</t>
  </si>
  <si>
    <t>Moravskoslezsko</t>
  </si>
  <si>
    <t>Közép-Magyarország</t>
  </si>
  <si>
    <t>Pest</t>
  </si>
  <si>
    <t>Dunántúl</t>
  </si>
  <si>
    <t>Közép-Dunántúl</t>
  </si>
  <si>
    <t>Nyugat-Dunántúl</t>
  </si>
  <si>
    <t>Dél-Dunántúl</t>
  </si>
  <si>
    <t>Alföld és Észak</t>
  </si>
  <si>
    <t>Észak-Magyarország</t>
  </si>
  <si>
    <t>Észak-Alföld</t>
  </si>
  <si>
    <t>Dél-Alföld</t>
  </si>
  <si>
    <t>Makroregion Poludniowy</t>
  </si>
  <si>
    <t>Malopolskie</t>
  </si>
  <si>
    <t>Slaskie</t>
  </si>
  <si>
    <t>Makroregion Pólnocno-Zachodni</t>
  </si>
  <si>
    <t>Wielkopolskie</t>
  </si>
  <si>
    <t>Zachodniopomorskie</t>
  </si>
  <si>
    <t>Lubuskie</t>
  </si>
  <si>
    <t>Makroregion Poludniowo-Zachodni</t>
  </si>
  <si>
    <t>Dolnoslaskie</t>
  </si>
  <si>
    <t>Opolskie</t>
  </si>
  <si>
    <t>Makroregion Pólnocny</t>
  </si>
  <si>
    <t>Kujawsko-Pomorskie</t>
  </si>
  <si>
    <t>Warminsko-Mazurskie</t>
  </si>
  <si>
    <t>Pomorskie</t>
  </si>
  <si>
    <t>Makroregion Centralny</t>
  </si>
  <si>
    <t>Lódzkie</t>
  </si>
  <si>
    <t>Swietokrzyskie</t>
  </si>
  <si>
    <t>Makroregion Wschodni</t>
  </si>
  <si>
    <t>Lubelskie</t>
  </si>
  <si>
    <t>Podkarpackie</t>
  </si>
  <si>
    <t>Podlaskie</t>
  </si>
  <si>
    <t>Makroregion Województwo Mazowieckie</t>
  </si>
  <si>
    <t>Mazowiecki regionalny</t>
  </si>
  <si>
    <t>Západné Slovensko</t>
  </si>
  <si>
    <t>Stredné Slovensko</t>
  </si>
  <si>
    <t>Východné Slovensko</t>
  </si>
  <si>
    <t>Zdroj: spracovanie IHA podľa Eurostat (2023) [NAMA_10R_2LP10]; ŠÚ SR (2007)</t>
  </si>
  <si>
    <t>Tabuľka 7</t>
  </si>
  <si>
    <t>Zdroje: spracovanie IHA podľa NBS (2023a)</t>
  </si>
  <si>
    <t>STAV PZI SR v zahraničí, 2020</t>
  </si>
  <si>
    <t>Zdroje: spracovanie IHA podľa NBS (2023b)</t>
  </si>
  <si>
    <t>Zdroje: spracovanie IHA podľa Eurostat (2023) [BOP_FDI6_POS], [NAMA_10_GDP]; MNB (2023b)</t>
  </si>
  <si>
    <t>Zdroje: spracovanie IHA podľa IMF (2022b-c); MNB (2023a); FRED (2023)</t>
  </si>
  <si>
    <t>Priem. EU27</t>
  </si>
  <si>
    <t>Zdroje: spracovanie IHA podľa WBG (2022d); graficky upravené v programe Inkscape</t>
  </si>
  <si>
    <t>HDP na zamestnanca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</si>
</sst>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-* #,##0.00_-;\-* #,##0.00_-;_-* &quot;-&quot;??_-;_-@_-"/>
    <numFmt numFmtId="164" formatCode="0.0"/>
    <numFmt numFmtId="165" formatCode="#,##0.0"/>
    <numFmt numFmtId="166" formatCode="0.000"/>
    <numFmt numFmtId="167" formatCode="0.0000"/>
    <numFmt numFmtId="168" formatCode="0.0%"/>
    <numFmt numFmtId="169" formatCode="#,##0.##########"/>
    <numFmt numFmtId="170" formatCode="[&gt;0]#\ ###\ ##0;[&lt;0]\-#\ ##0;#"/>
    <numFmt numFmtId="171" formatCode="_-* #,##0.0_-;\-* #,##0.0_-;_-* &quot;-&quot;??_-;_-@_-"/>
  </numFmts>
  <fonts count="56">
    <font>
      <sz val="11"/>
      <color theme="1"/>
      <name val="Segoe UI Semilight"/>
      <family val="2"/>
      <charset val="238"/>
    </font>
    <font>
      <sz val="11"/>
      <color theme="1"/>
      <name val="Segoe UI Semilight"/>
      <family val="2"/>
      <charset val="238"/>
      <scheme val="minor"/>
    </font>
    <font>
      <sz val="11"/>
      <color theme="1"/>
      <name val="Segoe UI Semilight"/>
      <family val="2"/>
      <charset val="238"/>
    </font>
    <font>
      <b/>
      <sz val="11"/>
      <color theme="1"/>
      <name val="Segoe UI Semilight"/>
      <family val="2"/>
      <charset val="238"/>
    </font>
    <font>
      <sz val="11"/>
      <color theme="1"/>
      <name val="Segoe UI Semilight"/>
      <family val="2"/>
      <charset val="238"/>
      <scheme val="minor"/>
    </font>
    <font>
      <u/>
      <sz val="11"/>
      <color theme="10"/>
      <name val="Segoe UI Semilight"/>
      <family val="2"/>
      <charset val="238"/>
    </font>
    <font>
      <sz val="9"/>
      <color theme="1"/>
      <name val="Segoe UI Semilight"/>
      <family val="2"/>
      <charset val="238"/>
    </font>
    <font>
      <sz val="9"/>
      <color theme="1"/>
      <name val="Segoe UI Semilight"/>
      <family val="2"/>
      <charset val="238"/>
      <scheme val="minor"/>
    </font>
    <font>
      <sz val="11"/>
      <color theme="1"/>
      <name val="Avenir LT Std 45 Book"/>
      <family val="2"/>
    </font>
    <font>
      <sz val="11"/>
      <color theme="1"/>
      <name val="Segoe UI Semilight"/>
      <family val="2"/>
      <scheme val="minor"/>
    </font>
    <font>
      <b/>
      <sz val="11"/>
      <name val="Segoe UI Semilight"/>
      <family val="2"/>
      <charset val="238"/>
    </font>
    <font>
      <sz val="11"/>
      <name val="Segoe UI Semilight"/>
      <family val="2"/>
      <charset val="238"/>
    </font>
    <font>
      <sz val="12"/>
      <color theme="1"/>
      <name val="Segoe UI Semilight"/>
      <family val="2"/>
      <charset val="238"/>
      <scheme val="minor"/>
    </font>
    <font>
      <b/>
      <sz val="11"/>
      <color rgb="FF000000"/>
      <name val="Segoe UI Semilight"/>
      <family val="2"/>
      <charset val="238"/>
    </font>
    <font>
      <sz val="11"/>
      <color rgb="FF000000"/>
      <name val="Segoe UI Semilight"/>
      <family val="2"/>
      <charset val="238"/>
    </font>
    <font>
      <u/>
      <sz val="12"/>
      <color theme="10"/>
      <name val="Segoe UI Semilight"/>
      <family val="2"/>
      <charset val="238"/>
      <scheme val="minor"/>
    </font>
    <font>
      <sz val="11"/>
      <color rgb="FF4E81BD"/>
      <name val="Segoe UI Semilight"/>
      <family val="2"/>
      <charset val="238"/>
    </font>
    <font>
      <b/>
      <sz val="10"/>
      <color rgb="FF000000"/>
      <name val="Helvetica Neue"/>
      <family val="2"/>
    </font>
    <font>
      <sz val="10"/>
      <color rgb="FF000000"/>
      <name val="Helvetica Neue"/>
      <family val="2"/>
    </font>
    <font>
      <sz val="16"/>
      <color rgb="FF1C355E"/>
      <name val="Helvetica"/>
      <family val="2"/>
    </font>
    <font>
      <b/>
      <sz val="11"/>
      <color rgb="FF0070C0"/>
      <name val="Segoe UI Semilight"/>
      <family val="2"/>
      <charset val="238"/>
    </font>
    <font>
      <b/>
      <sz val="11"/>
      <color theme="1"/>
      <name val="Segoe UI Semilight"/>
      <family val="2"/>
      <charset val="238"/>
      <scheme val="minor"/>
    </font>
    <font>
      <sz val="10"/>
      <color theme="1"/>
      <name val="Segoe UI Semilight"/>
      <family val="2"/>
      <charset val="238"/>
    </font>
    <font>
      <sz val="11"/>
      <color theme="1"/>
      <name val="Calibri"/>
      <family val="2"/>
      <charset val="238"/>
    </font>
    <font>
      <b/>
      <sz val="9"/>
      <color theme="1"/>
      <name val="Segoe UI Semilight"/>
      <family val="2"/>
      <charset val="238"/>
    </font>
    <font>
      <sz val="11"/>
      <color theme="1"/>
      <name val="Segoe UI Semilight"/>
      <family val="2"/>
      <charset val="1"/>
    </font>
    <font>
      <sz val="10"/>
      <color theme="1"/>
      <name val="Arial"/>
      <family val="2"/>
    </font>
    <font>
      <sz val="11"/>
      <color rgb="FF010000"/>
      <name val="Segoe UI Semilight"/>
      <family val="2"/>
      <charset val="238"/>
    </font>
    <font>
      <sz val="10"/>
      <color rgb="FF010000"/>
      <name val="Arial"/>
      <family val="2"/>
    </font>
    <font>
      <sz val="10"/>
      <color theme="1"/>
      <name val="Arial Narrow"/>
      <family val="2"/>
    </font>
    <font>
      <u/>
      <sz val="10"/>
      <color theme="10"/>
      <name val="Arial"/>
      <family val="2"/>
    </font>
    <font>
      <u/>
      <sz val="11"/>
      <color theme="10"/>
      <name val="Segoe UI Semilight"/>
      <family val="2"/>
      <charset val="238"/>
      <scheme val="minor"/>
    </font>
    <font>
      <b/>
      <sz val="9"/>
      <color theme="1"/>
      <name val="Segoe UI Semilight"/>
      <family val="2"/>
      <charset val="238"/>
      <scheme val="minor"/>
    </font>
    <font>
      <b/>
      <sz val="10"/>
      <color theme="1"/>
      <name val="Arial"/>
      <family val="2"/>
      <charset val="238"/>
    </font>
    <font>
      <sz val="9"/>
      <name val="Arial"/>
      <family val="2"/>
    </font>
    <font>
      <sz val="11"/>
      <color indexed="8"/>
      <name val="Segoe UI Semilight"/>
      <family val="2"/>
      <scheme val="minor"/>
    </font>
    <font>
      <sz val="11"/>
      <name val="Segoe UI Semilight"/>
      <family val="2"/>
      <charset val="238"/>
      <scheme val="minor"/>
    </font>
    <font>
      <sz val="10"/>
      <name val="Helv"/>
    </font>
    <font>
      <sz val="9"/>
      <name val="Segoe UI Semilight"/>
      <family val="2"/>
      <charset val="238"/>
    </font>
    <font>
      <sz val="10"/>
      <name val="Arial CE"/>
      <charset val="238"/>
    </font>
    <font>
      <sz val="11"/>
      <color indexed="8"/>
      <name val="Segoe UI Semilight"/>
      <family val="2"/>
      <charset val="238"/>
    </font>
    <font>
      <b/>
      <sz val="11"/>
      <color indexed="8"/>
      <name val="Segoe UI Semilight"/>
      <family val="2"/>
      <charset val="238"/>
    </font>
    <font>
      <i/>
      <sz val="8"/>
      <color theme="1"/>
      <name val="Segoe UI Semilight"/>
      <family val="2"/>
      <charset val="238"/>
    </font>
    <font>
      <sz val="11"/>
      <color rgb="FF000000"/>
      <name val="Segoe UI Semilight"/>
      <family val="2"/>
      <charset val="1"/>
    </font>
    <font>
      <b/>
      <sz val="9"/>
      <color rgb="FF000000"/>
      <name val="Segoe UI Semilight"/>
      <family val="2"/>
      <charset val="238"/>
    </font>
    <font>
      <sz val="9"/>
      <color rgb="FF000000"/>
      <name val="Segoe UI Semilight"/>
      <family val="2"/>
      <charset val="238"/>
    </font>
    <font>
      <b/>
      <sz val="12"/>
      <color theme="1"/>
      <name val="Segoe UI Semilight"/>
      <family val="2"/>
      <charset val="238"/>
      <scheme val="minor"/>
    </font>
    <font>
      <b/>
      <u/>
      <sz val="11"/>
      <color theme="1"/>
      <name val="Segoe UI Semilight"/>
      <family val="2"/>
      <charset val="238"/>
    </font>
    <font>
      <u/>
      <sz val="11"/>
      <color theme="1"/>
      <name val="Segoe UI Semilight"/>
      <family val="2"/>
      <charset val="238"/>
    </font>
    <font>
      <b/>
      <u/>
      <sz val="11"/>
      <name val="Segoe UI Semilight"/>
      <family val="2"/>
      <charset val="238"/>
    </font>
    <font>
      <b/>
      <u/>
      <sz val="11"/>
      <color indexed="8"/>
      <name val="Segoe UI Semilight"/>
      <family val="2"/>
      <charset val="238"/>
    </font>
    <font>
      <b/>
      <i/>
      <sz val="11"/>
      <color theme="1"/>
      <name val="Segoe UI Semilight"/>
      <family val="2"/>
      <charset val="238"/>
    </font>
    <font>
      <b/>
      <sz val="11"/>
      <color rgb="FF000000"/>
      <name val="Segoe UI Semilight"/>
      <family val="2"/>
      <charset val="238"/>
    </font>
    <font>
      <b/>
      <sz val="11"/>
      <name val="Segoe UI Semilight"/>
      <family val="2"/>
      <charset val="238"/>
    </font>
    <font>
      <sz val="11"/>
      <name val="Segoe UI Semilight"/>
      <family val="2"/>
      <charset val="238"/>
    </font>
    <font>
      <sz val="11"/>
      <color rgb="FF000000"/>
      <name val="Segoe UI Semilight"/>
      <family val="2"/>
      <charset val="238"/>
    </font>
  </fonts>
  <fills count="10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5DCE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A0A0A0"/>
        <bgColor indexed="64"/>
      </patternFill>
    </fill>
    <fill>
      <patternFill patternType="solid">
        <fgColor rgb="FF3C96FF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1">
    <xf numFmtId="0" fontId="0" fillId="0" borderId="0"/>
    <xf numFmtId="0" fontId="4" fillId="0" borderId="0"/>
    <xf numFmtId="0" fontId="5" fillId="0" borderId="0" applyNumberFormat="0" applyFill="0" applyBorder="0" applyAlignment="0" applyProtection="0"/>
    <xf numFmtId="0" fontId="9" fillId="0" borderId="0"/>
    <xf numFmtId="0" fontId="12" fillId="0" borderId="0"/>
    <xf numFmtId="0" fontId="15" fillId="0" borderId="0" applyNumberFormat="0" applyFill="0" applyBorder="0" applyAlignment="0" applyProtection="0"/>
    <xf numFmtId="0" fontId="12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6" fillId="0" borderId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12" fillId="0" borderId="0"/>
    <xf numFmtId="0" fontId="9" fillId="0" borderId="0"/>
    <xf numFmtId="0" fontId="35" fillId="0" borderId="0"/>
    <xf numFmtId="0" fontId="37" fillId="0" borderId="0"/>
    <xf numFmtId="0" fontId="39" fillId="0" borderId="0"/>
    <xf numFmtId="0" fontId="39" fillId="0" borderId="0"/>
    <xf numFmtId="0" fontId="39" fillId="0" borderId="0"/>
    <xf numFmtId="0" fontId="5" fillId="0" borderId="0" applyNumberFormat="0" applyFill="0" applyBorder="0" applyAlignment="0" applyProtection="0"/>
  </cellStyleXfs>
  <cellXfs count="303">
    <xf numFmtId="0" fontId="0" fillId="0" borderId="0" xfId="0"/>
    <xf numFmtId="0" fontId="3" fillId="0" borderId="1" xfId="1" applyFont="1" applyBorder="1"/>
    <xf numFmtId="0" fontId="4" fillId="0" borderId="0" xfId="1"/>
    <xf numFmtId="0" fontId="2" fillId="0" borderId="0" xfId="1" applyFont="1"/>
    <xf numFmtId="0" fontId="5" fillId="0" borderId="0" xfId="2"/>
    <xf numFmtId="0" fontId="3" fillId="0" borderId="2" xfId="1" applyFont="1" applyBorder="1" applyAlignment="1">
      <alignment horizontal="center" vertical="center" wrapText="1"/>
    </xf>
    <xf numFmtId="164" fontId="6" fillId="0" borderId="0" xfId="1" applyNumberFormat="1" applyFont="1" applyAlignment="1">
      <alignment horizontal="center" vertical="center"/>
    </xf>
    <xf numFmtId="0" fontId="7" fillId="0" borderId="0" xfId="1" applyFont="1"/>
    <xf numFmtId="0" fontId="3" fillId="0" borderId="0" xfId="1" applyFont="1"/>
    <xf numFmtId="1" fontId="2" fillId="0" borderId="0" xfId="1" applyNumberFormat="1" applyFont="1" applyAlignment="1">
      <alignment horizontal="right" vertical="center"/>
    </xf>
    <xf numFmtId="1" fontId="6" fillId="0" borderId="0" xfId="1" applyNumberFormat="1" applyFont="1" applyAlignment="1">
      <alignment horizontal="center" vertical="center"/>
    </xf>
    <xf numFmtId="0" fontId="3" fillId="0" borderId="0" xfId="1" applyFont="1" applyAlignment="1">
      <alignment horizontal="left" vertical="center" wrapText="1"/>
    </xf>
    <xf numFmtId="0" fontId="2" fillId="0" borderId="0" xfId="1" applyFont="1" applyAlignment="1">
      <alignment horizontal="right"/>
    </xf>
    <xf numFmtId="1" fontId="2" fillId="0" borderId="0" xfId="1" applyNumberFormat="1" applyFont="1"/>
    <xf numFmtId="1" fontId="4" fillId="0" borderId="0" xfId="1" applyNumberFormat="1"/>
    <xf numFmtId="2" fontId="4" fillId="0" borderId="0" xfId="1" applyNumberFormat="1"/>
    <xf numFmtId="0" fontId="8" fillId="0" borderId="0" xfId="1" applyFont="1"/>
    <xf numFmtId="164" fontId="4" fillId="0" borderId="0" xfId="1" applyNumberFormat="1"/>
    <xf numFmtId="0" fontId="3" fillId="0" borderId="1" xfId="3" applyFont="1" applyBorder="1"/>
    <xf numFmtId="0" fontId="2" fillId="0" borderId="0" xfId="3" applyFont="1"/>
    <xf numFmtId="0" fontId="10" fillId="0" borderId="0" xfId="3" applyFont="1" applyAlignment="1">
      <alignment horizontal="left" vertical="center" wrapText="1"/>
    </xf>
    <xf numFmtId="164" fontId="2" fillId="0" borderId="0" xfId="3" applyNumberFormat="1" applyFont="1"/>
    <xf numFmtId="3" fontId="11" fillId="0" borderId="0" xfId="3" applyNumberFormat="1" applyFont="1"/>
    <xf numFmtId="0" fontId="9" fillId="0" borderId="0" xfId="3"/>
    <xf numFmtId="0" fontId="2" fillId="0" borderId="1" xfId="4" applyFont="1" applyBorder="1"/>
    <xf numFmtId="0" fontId="13" fillId="0" borderId="0" xfId="4" applyFont="1" applyAlignment="1">
      <alignment wrapText="1"/>
    </xf>
    <xf numFmtId="0" fontId="12" fillId="0" borderId="0" xfId="4"/>
    <xf numFmtId="0" fontId="3" fillId="0" borderId="0" xfId="4" applyFont="1"/>
    <xf numFmtId="1" fontId="14" fillId="0" borderId="0" xfId="4" applyNumberFormat="1" applyFont="1" applyAlignment="1">
      <alignment horizontal="right"/>
    </xf>
    <xf numFmtId="1" fontId="2" fillId="0" borderId="0" xfId="4" applyNumberFormat="1" applyFont="1"/>
    <xf numFmtId="0" fontId="13" fillId="0" borderId="0" xfId="4" applyFont="1"/>
    <xf numFmtId="1" fontId="2" fillId="0" borderId="0" xfId="4" applyNumberFormat="1" applyFont="1" applyAlignment="1">
      <alignment horizontal="right"/>
    </xf>
    <xf numFmtId="0" fontId="13" fillId="0" borderId="0" xfId="4" applyFont="1" applyAlignment="1">
      <alignment horizontal="right" wrapText="1"/>
    </xf>
    <xf numFmtId="164" fontId="2" fillId="0" borderId="0" xfId="4" applyNumberFormat="1" applyFont="1"/>
    <xf numFmtId="0" fontId="2" fillId="0" borderId="0" xfId="4" applyFont="1"/>
    <xf numFmtId="1" fontId="13" fillId="0" borderId="0" xfId="4" applyNumberFormat="1" applyFont="1" applyAlignment="1">
      <alignment horizontal="right"/>
    </xf>
    <xf numFmtId="0" fontId="5" fillId="0" borderId="0" xfId="5" applyFont="1"/>
    <xf numFmtId="164" fontId="2" fillId="0" borderId="0" xfId="4" applyNumberFormat="1" applyFont="1" applyAlignment="1">
      <alignment horizontal="right"/>
    </xf>
    <xf numFmtId="17" fontId="2" fillId="0" borderId="0" xfId="4" applyNumberFormat="1" applyFont="1"/>
    <xf numFmtId="0" fontId="16" fillId="0" borderId="0" xfId="4" applyFont="1"/>
    <xf numFmtId="0" fontId="2" fillId="0" borderId="0" xfId="4" applyFont="1" applyAlignment="1">
      <alignment horizontal="right"/>
    </xf>
    <xf numFmtId="0" fontId="13" fillId="0" borderId="0" xfId="4" applyFont="1" applyAlignment="1">
      <alignment horizontal="right"/>
    </xf>
    <xf numFmtId="164" fontId="14" fillId="0" borderId="0" xfId="4" applyNumberFormat="1" applyFont="1" applyAlignment="1">
      <alignment horizontal="right"/>
    </xf>
    <xf numFmtId="164" fontId="14" fillId="0" borderId="0" xfId="4" applyNumberFormat="1" applyFont="1"/>
    <xf numFmtId="164" fontId="12" fillId="0" borderId="0" xfId="4" applyNumberFormat="1"/>
    <xf numFmtId="0" fontId="2" fillId="0" borderId="1" xfId="1" applyFont="1" applyBorder="1"/>
    <xf numFmtId="1" fontId="14" fillId="0" borderId="0" xfId="4" applyNumberFormat="1" applyFont="1"/>
    <xf numFmtId="1" fontId="13" fillId="0" borderId="0" xfId="4" applyNumberFormat="1" applyFont="1"/>
    <xf numFmtId="0" fontId="5" fillId="0" borderId="0" xfId="5" applyFont="1" applyBorder="1"/>
    <xf numFmtId="0" fontId="17" fillId="0" borderId="0" xfId="4" applyFont="1"/>
    <xf numFmtId="164" fontId="18" fillId="0" borderId="0" xfId="4" applyNumberFormat="1" applyFont="1"/>
    <xf numFmtId="165" fontId="2" fillId="0" borderId="0" xfId="1" applyNumberFormat="1" applyFont="1"/>
    <xf numFmtId="1" fontId="12" fillId="0" borderId="0" xfId="4" applyNumberFormat="1"/>
    <xf numFmtId="1" fontId="7" fillId="0" borderId="0" xfId="1" applyNumberFormat="1" applyFont="1"/>
    <xf numFmtId="17" fontId="19" fillId="0" borderId="0" xfId="1" applyNumberFormat="1" applyFont="1"/>
    <xf numFmtId="0" fontId="19" fillId="0" borderId="0" xfId="1" applyFont="1"/>
    <xf numFmtId="166" fontId="2" fillId="0" borderId="0" xfId="4" applyNumberFormat="1" applyFont="1"/>
    <xf numFmtId="2" fontId="2" fillId="0" borderId="0" xfId="4" applyNumberFormat="1" applyFont="1"/>
    <xf numFmtId="166" fontId="2" fillId="0" borderId="0" xfId="1" applyNumberFormat="1" applyFont="1"/>
    <xf numFmtId="166" fontId="7" fillId="0" borderId="0" xfId="1" applyNumberFormat="1" applyFont="1"/>
    <xf numFmtId="0" fontId="11" fillId="0" borderId="0" xfId="1" applyFont="1" applyAlignment="1">
      <alignment wrapText="1"/>
    </xf>
    <xf numFmtId="0" fontId="13" fillId="0" borderId="1" xfId="4" applyFont="1" applyBorder="1"/>
    <xf numFmtId="0" fontId="13" fillId="0" borderId="1" xfId="4" applyFont="1" applyBorder="1" applyAlignment="1">
      <alignment wrapText="1"/>
    </xf>
    <xf numFmtId="0" fontId="2" fillId="0" borderId="0" xfId="6" applyFont="1"/>
    <xf numFmtId="166" fontId="13" fillId="0" borderId="0" xfId="4" applyNumberFormat="1" applyFont="1"/>
    <xf numFmtId="166" fontId="14" fillId="0" borderId="0" xfId="4" applyNumberFormat="1" applyFont="1"/>
    <xf numFmtId="0" fontId="20" fillId="0" borderId="1" xfId="1" applyFont="1" applyBorder="1" applyAlignment="1">
      <alignment horizontal="left" vertical="center"/>
    </xf>
    <xf numFmtId="0" fontId="21" fillId="0" borderId="0" xfId="1" applyFont="1"/>
    <xf numFmtId="2" fontId="2" fillId="0" borderId="0" xfId="1" applyNumberFormat="1" applyFont="1"/>
    <xf numFmtId="0" fontId="3" fillId="0" borderId="1" xfId="1" applyFont="1" applyBorder="1" applyAlignment="1">
      <alignment horizontal="center" vertical="center" wrapText="1"/>
    </xf>
    <xf numFmtId="1" fontId="2" fillId="0" borderId="0" xfId="1" applyNumberFormat="1" applyFont="1" applyAlignment="1">
      <alignment horizontal="right"/>
    </xf>
    <xf numFmtId="1" fontId="3" fillId="0" borderId="0" xfId="1" applyNumberFormat="1" applyFont="1" applyAlignment="1">
      <alignment horizontal="left" vertical="center"/>
    </xf>
    <xf numFmtId="1" fontId="2" fillId="0" borderId="0" xfId="1" applyNumberFormat="1" applyFont="1" applyAlignment="1">
      <alignment horizontal="center" vertical="center"/>
    </xf>
    <xf numFmtId="0" fontId="3" fillId="0" borderId="4" xfId="1" applyFont="1" applyBorder="1" applyAlignment="1">
      <alignment horizontal="justify" vertical="center" wrapText="1"/>
    </xf>
    <xf numFmtId="3" fontId="14" fillId="0" borderId="4" xfId="1" applyNumberFormat="1" applyFont="1" applyBorder="1" applyAlignment="1">
      <alignment horizontal="center" vertical="center" wrapText="1"/>
    </xf>
    <xf numFmtId="0" fontId="2" fillId="0" borderId="0" xfId="7" applyFont="1"/>
    <xf numFmtId="0" fontId="22" fillId="0" borderId="3" xfId="0" applyFont="1" applyBorder="1" applyAlignment="1">
      <alignment horizontal="center" vertical="center"/>
    </xf>
    <xf numFmtId="0" fontId="22" fillId="0" borderId="3" xfId="0" applyFont="1" applyBorder="1" applyAlignment="1">
      <alignment horizontal="right" vertical="center"/>
    </xf>
    <xf numFmtId="0" fontId="22" fillId="0" borderId="0" xfId="0" applyFont="1" applyAlignment="1">
      <alignment horizontal="left" vertical="center"/>
    </xf>
    <xf numFmtId="0" fontId="22" fillId="0" borderId="0" xfId="0" applyFont="1" applyAlignment="1">
      <alignment horizontal="center" vertical="center"/>
    </xf>
    <xf numFmtId="0" fontId="22" fillId="0" borderId="0" xfId="0" applyFont="1" applyAlignment="1">
      <alignment horizontal="right" vertical="center"/>
    </xf>
    <xf numFmtId="0" fontId="22" fillId="0" borderId="4" xfId="0" applyFont="1" applyBorder="1" applyAlignment="1">
      <alignment horizontal="left" vertical="center"/>
    </xf>
    <xf numFmtId="0" fontId="22" fillId="0" borderId="4" xfId="0" applyFont="1" applyBorder="1" applyAlignment="1">
      <alignment horizontal="center" vertical="center"/>
    </xf>
    <xf numFmtId="0" fontId="22" fillId="0" borderId="4" xfId="0" applyFont="1" applyBorder="1" applyAlignment="1">
      <alignment horizontal="right" vertical="center"/>
    </xf>
    <xf numFmtId="0" fontId="11" fillId="2" borderId="0" xfId="0" applyFont="1" applyFill="1"/>
    <xf numFmtId="0" fontId="0" fillId="2" borderId="0" xfId="0" applyFill="1"/>
    <xf numFmtId="0" fontId="0" fillId="3" borderId="0" xfId="0" applyFill="1"/>
    <xf numFmtId="0" fontId="11" fillId="4" borderId="0" xfId="0" applyFont="1" applyFill="1"/>
    <xf numFmtId="167" fontId="0" fillId="4" borderId="0" xfId="0" applyNumberFormat="1" applyFill="1"/>
    <xf numFmtId="0" fontId="11" fillId="0" borderId="0" xfId="0" applyFont="1"/>
    <xf numFmtId="43" fontId="2" fillId="0" borderId="0" xfId="8" applyFont="1"/>
    <xf numFmtId="43" fontId="2" fillId="0" borderId="0" xfId="8" applyFont="1" applyFill="1"/>
    <xf numFmtId="9" fontId="2" fillId="0" borderId="0" xfId="9" applyFont="1"/>
    <xf numFmtId="0" fontId="0" fillId="0" borderId="0" xfId="7" applyFont="1"/>
    <xf numFmtId="10" fontId="2" fillId="0" borderId="0" xfId="9" applyNumberFormat="1" applyFont="1"/>
    <xf numFmtId="0" fontId="24" fillId="0" borderId="4" xfId="0" applyFont="1" applyBorder="1" applyAlignment="1">
      <alignment horizontal="left" vertical="center"/>
    </xf>
    <xf numFmtId="0" fontId="24" fillId="0" borderId="4" xfId="0" applyFont="1" applyBorder="1" applyAlignment="1">
      <alignment horizontal="right" vertical="center"/>
    </xf>
    <xf numFmtId="0" fontId="24" fillId="0" borderId="0" xfId="0" applyFont="1" applyAlignment="1">
      <alignment horizontal="left" vertical="center"/>
    </xf>
    <xf numFmtId="0" fontId="6" fillId="0" borderId="0" xfId="0" applyFont="1" applyAlignment="1">
      <alignment horizontal="right" vertical="center"/>
    </xf>
    <xf numFmtId="0" fontId="24" fillId="5" borderId="0" xfId="0" applyFont="1" applyFill="1" applyAlignment="1">
      <alignment horizontal="left" vertical="center"/>
    </xf>
    <xf numFmtId="0" fontId="6" fillId="5" borderId="0" xfId="0" applyFont="1" applyFill="1" applyAlignment="1">
      <alignment horizontal="right" vertical="center"/>
    </xf>
    <xf numFmtId="0" fontId="6" fillId="0" borderId="4" xfId="0" applyFont="1" applyBorder="1" applyAlignment="1">
      <alignment horizontal="right" vertical="center"/>
    </xf>
    <xf numFmtId="0" fontId="9" fillId="0" borderId="0" xfId="7"/>
    <xf numFmtId="0" fontId="3" fillId="0" borderId="1" xfId="1" applyFont="1" applyBorder="1" applyAlignment="1">
      <alignment wrapText="1"/>
    </xf>
    <xf numFmtId="0" fontId="25" fillId="0" borderId="0" xfId="1" applyFont="1"/>
    <xf numFmtId="0" fontId="3" fillId="0" borderId="1" xfId="1" applyFont="1" applyBorder="1" applyAlignment="1">
      <alignment horizontal="center" vertical="center"/>
    </xf>
    <xf numFmtId="0" fontId="2" fillId="0" borderId="0" xfId="1" applyFont="1" applyAlignment="1">
      <alignment horizontal="center"/>
    </xf>
    <xf numFmtId="0" fontId="3" fillId="0" borderId="1" xfId="1" applyFont="1" applyBorder="1" applyAlignment="1">
      <alignment horizontal="left" vertical="center"/>
    </xf>
    <xf numFmtId="0" fontId="6" fillId="0" borderId="0" xfId="1" applyFont="1"/>
    <xf numFmtId="0" fontId="24" fillId="0" borderId="4" xfId="1" applyFont="1" applyBorder="1" applyAlignment="1">
      <alignment vertical="center"/>
    </xf>
    <xf numFmtId="0" fontId="24" fillId="0" borderId="4" xfId="1" applyFont="1" applyBorder="1" applyAlignment="1">
      <alignment horizontal="center"/>
    </xf>
    <xf numFmtId="0" fontId="3" fillId="0" borderId="0" xfId="10" applyFont="1"/>
    <xf numFmtId="0" fontId="27" fillId="6" borderId="0" xfId="10" applyFont="1" applyFill="1"/>
    <xf numFmtId="0" fontId="28" fillId="6" borderId="0" xfId="10" applyFont="1" applyFill="1"/>
    <xf numFmtId="0" fontId="3" fillId="0" borderId="0" xfId="10" applyFont="1" applyAlignment="1">
      <alignment horizontal="right"/>
    </xf>
    <xf numFmtId="0" fontId="2" fillId="0" borderId="0" xfId="10" applyFont="1"/>
    <xf numFmtId="0" fontId="29" fillId="7" borderId="0" xfId="10" applyFont="1" applyFill="1"/>
    <xf numFmtId="0" fontId="26" fillId="0" borderId="0" xfId="10"/>
    <xf numFmtId="0" fontId="2" fillId="7" borderId="0" xfId="10" applyFont="1" applyFill="1" applyAlignment="1">
      <alignment vertical="top"/>
    </xf>
    <xf numFmtId="0" fontId="2" fillId="7" borderId="0" xfId="10" applyFont="1" applyFill="1"/>
    <xf numFmtId="0" fontId="3" fillId="0" borderId="0" xfId="10" applyFont="1" applyAlignment="1">
      <alignment horizontal="centerContinuous" vertical="center" wrapText="1"/>
    </xf>
    <xf numFmtId="164" fontId="2" fillId="0" borderId="0" xfId="1" applyNumberFormat="1" applyFont="1" applyAlignment="1">
      <alignment horizontal="right" vertical="center"/>
    </xf>
    <xf numFmtId="164" fontId="2" fillId="0" borderId="0" xfId="1" applyNumberFormat="1" applyFont="1"/>
    <xf numFmtId="0" fontId="3" fillId="0" borderId="1" xfId="1" applyFont="1" applyBorder="1" applyAlignment="1">
      <alignment vertical="center" wrapText="1"/>
    </xf>
    <xf numFmtId="0" fontId="3" fillId="0" borderId="0" xfId="1" applyFont="1" applyAlignment="1">
      <alignment horizontal="center" vertical="center" wrapText="1"/>
    </xf>
    <xf numFmtId="0" fontId="32" fillId="0" borderId="0" xfId="1" applyFont="1"/>
    <xf numFmtId="0" fontId="10" fillId="0" borderId="0" xfId="1" applyFont="1" applyAlignment="1">
      <alignment horizontal="left" vertical="center"/>
    </xf>
    <xf numFmtId="165" fontId="11" fillId="0" borderId="0" xfId="1" applyNumberFormat="1" applyFont="1" applyAlignment="1">
      <alignment horizontal="right" vertical="center" shrinkToFit="1"/>
    </xf>
    <xf numFmtId="3" fontId="11" fillId="0" borderId="0" xfId="1" applyNumberFormat="1" applyFont="1" applyAlignment="1">
      <alignment horizontal="right" vertical="center" shrinkToFit="1"/>
    </xf>
    <xf numFmtId="1" fontId="11" fillId="0" borderId="0" xfId="1" applyNumberFormat="1" applyFont="1" applyAlignment="1">
      <alignment horizontal="right" vertical="center" shrinkToFit="1"/>
    </xf>
    <xf numFmtId="3" fontId="11" fillId="0" borderId="0" xfId="1" applyNumberFormat="1" applyFont="1" applyAlignment="1">
      <alignment horizontal="center" vertical="center" shrinkToFit="1"/>
    </xf>
    <xf numFmtId="1" fontId="11" fillId="0" borderId="0" xfId="1" applyNumberFormat="1" applyFont="1" applyAlignment="1">
      <alignment horizontal="center" vertical="center" shrinkToFit="1"/>
    </xf>
    <xf numFmtId="165" fontId="11" fillId="0" borderId="0" xfId="1" applyNumberFormat="1" applyFont="1" applyAlignment="1">
      <alignment horizontal="center" vertical="center" shrinkToFit="1"/>
    </xf>
    <xf numFmtId="0" fontId="12" fillId="0" borderId="0" xfId="6"/>
    <xf numFmtId="0" fontId="2" fillId="0" borderId="0" xfId="10" applyFont="1" applyAlignment="1">
      <alignment horizontal="center"/>
    </xf>
    <xf numFmtId="0" fontId="3" fillId="0" borderId="1" xfId="1" applyFont="1" applyBorder="1" applyAlignment="1">
      <alignment vertical="top" wrapText="1"/>
    </xf>
    <xf numFmtId="0" fontId="3" fillId="0" borderId="1" xfId="4" applyFont="1" applyBorder="1" applyAlignment="1">
      <alignment vertical="top" wrapText="1"/>
    </xf>
    <xf numFmtId="0" fontId="2" fillId="0" borderId="0" xfId="4" applyFont="1" applyAlignment="1">
      <alignment vertical="top" wrapText="1"/>
    </xf>
    <xf numFmtId="1" fontId="3" fillId="0" borderId="0" xfId="1" applyNumberFormat="1" applyFont="1"/>
    <xf numFmtId="1" fontId="17" fillId="0" borderId="0" xfId="4" applyNumberFormat="1" applyFont="1"/>
    <xf numFmtId="1" fontId="18" fillId="0" borderId="0" xfId="4" applyNumberFormat="1" applyFont="1"/>
    <xf numFmtId="164" fontId="13" fillId="0" borderId="0" xfId="4" applyNumberFormat="1" applyFont="1"/>
    <xf numFmtId="0" fontId="3" fillId="0" borderId="1" xfId="1" applyFont="1" applyBorder="1" applyAlignment="1">
      <alignment horizontal="center" vertical="top" wrapText="1"/>
    </xf>
    <xf numFmtId="164" fontId="14" fillId="0" borderId="0" xfId="4" applyNumberFormat="1" applyFont="1" applyAlignment="1">
      <alignment horizontal="center"/>
    </xf>
    <xf numFmtId="1" fontId="2" fillId="0" borderId="0" xfId="4" applyNumberFormat="1" applyFont="1" applyAlignment="1">
      <alignment horizontal="center"/>
    </xf>
    <xf numFmtId="0" fontId="2" fillId="0" borderId="0" xfId="4" applyFont="1" applyAlignment="1">
      <alignment horizontal="center"/>
    </xf>
    <xf numFmtId="1" fontId="14" fillId="0" borderId="0" xfId="4" applyNumberFormat="1" applyFont="1" applyAlignment="1">
      <alignment horizontal="center"/>
    </xf>
    <xf numFmtId="0" fontId="20" fillId="0" borderId="0" xfId="1" applyFont="1" applyAlignment="1">
      <alignment horizontal="left" vertical="center"/>
    </xf>
    <xf numFmtId="0" fontId="5" fillId="0" borderId="0" xfId="5" applyFont="1" applyAlignment="1">
      <alignment horizontal="center"/>
    </xf>
    <xf numFmtId="17" fontId="2" fillId="0" borderId="0" xfId="4" applyNumberFormat="1" applyFont="1" applyAlignment="1">
      <alignment horizontal="center"/>
    </xf>
    <xf numFmtId="166" fontId="2" fillId="0" borderId="0" xfId="4" applyNumberFormat="1" applyFont="1" applyAlignment="1">
      <alignment horizontal="center"/>
    </xf>
    <xf numFmtId="0" fontId="13" fillId="0" borderId="0" xfId="4" applyFont="1" applyAlignment="1">
      <alignment horizontal="center"/>
    </xf>
    <xf numFmtId="166" fontId="13" fillId="0" borderId="0" xfId="4" applyNumberFormat="1" applyFont="1" applyAlignment="1">
      <alignment horizontal="center"/>
    </xf>
    <xf numFmtId="166" fontId="14" fillId="0" borderId="0" xfId="4" applyNumberFormat="1" applyFont="1" applyAlignment="1">
      <alignment horizontal="center"/>
    </xf>
    <xf numFmtId="1" fontId="13" fillId="0" borderId="0" xfId="4" applyNumberFormat="1" applyFont="1" applyAlignment="1">
      <alignment horizontal="center"/>
    </xf>
    <xf numFmtId="0" fontId="2" fillId="0" borderId="1" xfId="13" applyFont="1" applyBorder="1"/>
    <xf numFmtId="0" fontId="2" fillId="0" borderId="0" xfId="13" applyFont="1"/>
    <xf numFmtId="1" fontId="2" fillId="0" borderId="0" xfId="13" applyNumberFormat="1" applyFont="1"/>
    <xf numFmtId="0" fontId="12" fillId="0" borderId="0" xfId="13"/>
    <xf numFmtId="164" fontId="12" fillId="0" borderId="0" xfId="13" applyNumberFormat="1"/>
    <xf numFmtId="0" fontId="13" fillId="0" borderId="0" xfId="13" applyFont="1"/>
    <xf numFmtId="164" fontId="14" fillId="0" borderId="0" xfId="13" applyNumberFormat="1" applyFont="1"/>
    <xf numFmtId="0" fontId="3" fillId="0" borderId="1" xfId="13" applyFont="1" applyBorder="1"/>
    <xf numFmtId="0" fontId="33" fillId="0" borderId="0" xfId="10" applyFont="1"/>
    <xf numFmtId="0" fontId="2" fillId="0" borderId="0" xfId="10" applyFont="1" applyAlignment="1">
      <alignment horizontal="right"/>
    </xf>
    <xf numFmtId="169" fontId="34" fillId="0" borderId="0" xfId="1" applyNumberFormat="1" applyFont="1" applyAlignment="1">
      <alignment horizontal="right" vertical="center" shrinkToFit="1"/>
    </xf>
    <xf numFmtId="0" fontId="2" fillId="0" borderId="6" xfId="1" applyFont="1" applyBorder="1"/>
    <xf numFmtId="0" fontId="2" fillId="7" borderId="0" xfId="14" applyFont="1" applyFill="1"/>
    <xf numFmtId="1" fontId="2" fillId="0" borderId="0" xfId="10" applyNumberFormat="1" applyFont="1" applyAlignment="1">
      <alignment horizontal="center"/>
    </xf>
    <xf numFmtId="169" fontId="11" fillId="0" borderId="0" xfId="1" applyNumberFormat="1" applyFont="1" applyAlignment="1">
      <alignment horizontal="right" vertical="center" shrinkToFit="1"/>
    </xf>
    <xf numFmtId="3" fontId="10" fillId="0" borderId="0" xfId="15" applyNumberFormat="1" applyFont="1" applyAlignment="1">
      <alignment horizontal="right" vertical="center" shrinkToFit="1"/>
    </xf>
    <xf numFmtId="0" fontId="10" fillId="0" borderId="0" xfId="15" applyFont="1" applyAlignment="1">
      <alignment horizontal="left" vertical="center"/>
    </xf>
    <xf numFmtId="3" fontId="11" fillId="0" borderId="0" xfId="15" applyNumberFormat="1" applyFont="1" applyAlignment="1">
      <alignment horizontal="right" vertical="center" shrinkToFit="1"/>
    </xf>
    <xf numFmtId="0" fontId="9" fillId="7" borderId="0" xfId="14" applyFill="1"/>
    <xf numFmtId="0" fontId="10" fillId="0" borderId="1" xfId="1" applyFont="1" applyBorder="1"/>
    <xf numFmtId="0" fontId="11" fillId="0" borderId="0" xfId="1" applyFont="1"/>
    <xf numFmtId="0" fontId="36" fillId="0" borderId="0" xfId="1" applyFont="1"/>
    <xf numFmtId="164" fontId="11" fillId="0" borderId="0" xfId="1" applyNumberFormat="1" applyFont="1" applyAlignment="1">
      <alignment horizontal="right" vertical="center" shrinkToFit="1"/>
    </xf>
    <xf numFmtId="164" fontId="38" fillId="0" borderId="0" xfId="7" applyNumberFormat="1" applyFont="1" applyAlignment="1">
      <alignment horizontal="center" vertical="center"/>
    </xf>
    <xf numFmtId="164" fontId="2" fillId="0" borderId="0" xfId="7" applyNumberFormat="1" applyFont="1"/>
    <xf numFmtId="2" fontId="2" fillId="0" borderId="0" xfId="7" applyNumberFormat="1" applyFont="1"/>
    <xf numFmtId="0" fontId="40" fillId="0" borderId="0" xfId="17" applyFont="1"/>
    <xf numFmtId="0" fontId="11" fillId="0" borderId="0" xfId="17" applyFont="1"/>
    <xf numFmtId="0" fontId="41" fillId="0" borderId="0" xfId="17" applyFont="1"/>
    <xf numFmtId="0" fontId="41" fillId="0" borderId="0" xfId="17" applyFont="1" applyAlignment="1">
      <alignment vertical="center"/>
    </xf>
    <xf numFmtId="0" fontId="10" fillId="0" borderId="0" xfId="17" applyFont="1" applyAlignment="1">
      <alignment horizontal="center" vertical="center"/>
    </xf>
    <xf numFmtId="170" fontId="10" fillId="0" borderId="0" xfId="18" applyNumberFormat="1" applyFont="1" applyAlignment="1">
      <alignment horizontal="right" vertical="center"/>
    </xf>
    <xf numFmtId="0" fontId="11" fillId="0" borderId="0" xfId="17" applyFont="1" applyAlignment="1">
      <alignment vertical="center"/>
    </xf>
    <xf numFmtId="170" fontId="11" fillId="0" borderId="0" xfId="17" applyNumberFormat="1" applyFont="1" applyAlignment="1">
      <alignment vertical="center"/>
    </xf>
    <xf numFmtId="0" fontId="11" fillId="0" borderId="0" xfId="19" applyFont="1"/>
    <xf numFmtId="1" fontId="2" fillId="0" borderId="0" xfId="7" applyNumberFormat="1" applyFont="1"/>
    <xf numFmtId="0" fontId="35" fillId="0" borderId="0" xfId="15"/>
    <xf numFmtId="0" fontId="21" fillId="0" borderId="0" xfId="7" applyFont="1"/>
    <xf numFmtId="0" fontId="40" fillId="0" borderId="0" xfId="15" applyFont="1"/>
    <xf numFmtId="0" fontId="3" fillId="0" borderId="0" xfId="0" applyFont="1"/>
    <xf numFmtId="0" fontId="3" fillId="0" borderId="1" xfId="0" applyFont="1" applyBorder="1"/>
    <xf numFmtId="164" fontId="0" fillId="0" borderId="0" xfId="0" applyNumberFormat="1"/>
    <xf numFmtId="2" fontId="0" fillId="0" borderId="0" xfId="0" applyNumberFormat="1"/>
    <xf numFmtId="0" fontId="0" fillId="0" borderId="0" xfId="1" applyFont="1"/>
    <xf numFmtId="168" fontId="0" fillId="0" borderId="0" xfId="0" applyNumberFormat="1"/>
    <xf numFmtId="1" fontId="0" fillId="0" borderId="0" xfId="0" applyNumberFormat="1"/>
    <xf numFmtId="9" fontId="0" fillId="0" borderId="0" xfId="0" applyNumberFormat="1"/>
    <xf numFmtId="0" fontId="3" fillId="0" borderId="1" xfId="0" applyFont="1" applyBorder="1" applyAlignment="1">
      <alignment horizontal="right"/>
    </xf>
    <xf numFmtId="2" fontId="2" fillId="0" borderId="0" xfId="0" applyNumberFormat="1" applyFont="1"/>
    <xf numFmtId="0" fontId="42" fillId="0" borderId="0" xfId="0" applyFont="1" applyAlignment="1">
      <alignment horizontal="right" vertical="center"/>
    </xf>
    <xf numFmtId="0" fontId="0" fillId="0" borderId="1" xfId="0" applyBorder="1"/>
    <xf numFmtId="2" fontId="11" fillId="0" borderId="0" xfId="0" applyNumberFormat="1" applyFont="1"/>
    <xf numFmtId="0" fontId="14" fillId="0" borderId="0" xfId="0" applyFont="1"/>
    <xf numFmtId="0" fontId="43" fillId="0" borderId="0" xfId="0" applyFont="1"/>
    <xf numFmtId="0" fontId="13" fillId="0" borderId="0" xfId="0" applyFont="1"/>
    <xf numFmtId="168" fontId="14" fillId="0" borderId="0" xfId="0" applyNumberFormat="1" applyFont="1" applyAlignment="1">
      <alignment horizontal="center" vertical="center"/>
    </xf>
    <xf numFmtId="168" fontId="14" fillId="0" borderId="0" xfId="0" applyNumberFormat="1" applyFont="1" applyAlignment="1">
      <alignment horizontal="center"/>
    </xf>
    <xf numFmtId="0" fontId="44" fillId="0" borderId="0" xfId="0" applyFont="1"/>
    <xf numFmtId="0" fontId="45" fillId="0" borderId="0" xfId="0" applyFont="1"/>
    <xf numFmtId="0" fontId="44" fillId="0" borderId="4" xfId="0" applyFont="1" applyBorder="1"/>
    <xf numFmtId="168" fontId="45" fillId="0" borderId="0" xfId="0" applyNumberFormat="1" applyFont="1" applyAlignment="1">
      <alignment horizontal="center"/>
    </xf>
    <xf numFmtId="168" fontId="45" fillId="0" borderId="4" xfId="0" applyNumberFormat="1" applyFont="1" applyBorder="1" applyAlignment="1">
      <alignment horizontal="center"/>
    </xf>
    <xf numFmtId="0" fontId="5" fillId="0" borderId="0" xfId="20"/>
    <xf numFmtId="166" fontId="0" fillId="0" borderId="0" xfId="0" applyNumberFormat="1"/>
    <xf numFmtId="0" fontId="3" fillId="0" borderId="0" xfId="7" applyFont="1"/>
    <xf numFmtId="0" fontId="3" fillId="0" borderId="1" xfId="7" applyFont="1" applyBorder="1"/>
    <xf numFmtId="0" fontId="9" fillId="0" borderId="1" xfId="7" applyBorder="1"/>
    <xf numFmtId="0" fontId="2" fillId="0" borderId="1" xfId="7" applyFont="1" applyBorder="1"/>
    <xf numFmtId="0" fontId="47" fillId="0" borderId="0" xfId="0" applyFont="1"/>
    <xf numFmtId="0" fontId="48" fillId="0" borderId="0" xfId="0" applyFont="1"/>
    <xf numFmtId="0" fontId="49" fillId="0" borderId="0" xfId="0" applyFont="1"/>
    <xf numFmtId="0" fontId="47" fillId="0" borderId="0" xfId="7" applyFont="1"/>
    <xf numFmtId="0" fontId="47" fillId="0" borderId="0" xfId="1" applyFont="1"/>
    <xf numFmtId="0" fontId="47" fillId="0" borderId="0" xfId="10" applyFont="1"/>
    <xf numFmtId="0" fontId="47" fillId="0" borderId="0" xfId="4" applyFont="1"/>
    <xf numFmtId="0" fontId="47" fillId="0" borderId="0" xfId="13" applyFont="1"/>
    <xf numFmtId="0" fontId="47" fillId="7" borderId="0" xfId="14" applyFont="1" applyFill="1"/>
    <xf numFmtId="0" fontId="50" fillId="0" borderId="0" xfId="17" applyFont="1"/>
    <xf numFmtId="0" fontId="47" fillId="0" borderId="1" xfId="0" applyFont="1" applyBorder="1"/>
    <xf numFmtId="0" fontId="49" fillId="0" borderId="0" xfId="3" applyFont="1" applyAlignment="1">
      <alignment horizontal="left" vertical="center"/>
    </xf>
    <xf numFmtId="166" fontId="2" fillId="0" borderId="0" xfId="7" applyNumberFormat="1" applyFont="1"/>
    <xf numFmtId="0" fontId="2" fillId="0" borderId="0" xfId="7" applyFont="1" applyAlignment="1">
      <alignment wrapText="1"/>
    </xf>
    <xf numFmtId="171" fontId="2" fillId="0" borderId="0" xfId="8" applyNumberFormat="1" applyFont="1"/>
    <xf numFmtId="0" fontId="10" fillId="0" borderId="0" xfId="0" applyFont="1"/>
    <xf numFmtId="0" fontId="1" fillId="0" borderId="0" xfId="1" applyFont="1"/>
    <xf numFmtId="1" fontId="40" fillId="0" borderId="0" xfId="17" applyNumberFormat="1" applyFont="1"/>
    <xf numFmtId="0" fontId="2" fillId="0" borderId="7" xfId="1" applyFont="1" applyBorder="1"/>
    <xf numFmtId="0" fontId="5" fillId="0" borderId="7" xfId="2" applyBorder="1"/>
    <xf numFmtId="0" fontId="1" fillId="0" borderId="0" xfId="10" applyFont="1"/>
    <xf numFmtId="168" fontId="2" fillId="0" borderId="0" xfId="9" applyNumberFormat="1" applyFont="1"/>
    <xf numFmtId="0" fontId="51" fillId="0" borderId="0" xfId="0" applyFont="1" applyAlignment="1">
      <alignment horizontal="left" vertical="center"/>
    </xf>
    <xf numFmtId="1" fontId="2" fillId="0" borderId="0" xfId="1" applyNumberFormat="1" applyFont="1" applyAlignment="1">
      <alignment horizontal="center"/>
    </xf>
    <xf numFmtId="0" fontId="2" fillId="0" borderId="4" xfId="1" applyFont="1" applyBorder="1" applyAlignment="1">
      <alignment horizontal="center" vertical="center" wrapText="1"/>
    </xf>
    <xf numFmtId="0" fontId="0" fillId="0" borderId="0" xfId="4" applyFont="1"/>
    <xf numFmtId="164" fontId="5" fillId="0" borderId="0" xfId="20" applyNumberFormat="1"/>
    <xf numFmtId="1" fontId="5" fillId="0" borderId="0" xfId="20" applyNumberFormat="1"/>
    <xf numFmtId="169" fontId="5" fillId="0" borderId="0" xfId="20" applyNumberFormat="1" applyAlignment="1">
      <alignment horizontal="right" vertical="center" shrinkToFit="1"/>
    </xf>
    <xf numFmtId="3" fontId="5" fillId="0" borderId="0" xfId="20" applyNumberFormat="1" applyAlignment="1">
      <alignment horizontal="right" vertical="center" shrinkToFit="1"/>
    </xf>
    <xf numFmtId="0" fontId="5" fillId="7" borderId="0" xfId="20" applyFill="1"/>
    <xf numFmtId="0" fontId="52" fillId="0" borderId="1" xfId="0" applyFont="1" applyBorder="1" applyAlignment="1">
      <alignment wrapText="1"/>
    </xf>
    <xf numFmtId="0" fontId="53" fillId="0" borderId="0" xfId="0" applyFont="1"/>
    <xf numFmtId="0" fontId="54" fillId="0" borderId="0" xfId="0" applyFont="1"/>
    <xf numFmtId="0" fontId="55" fillId="0" borderId="0" xfId="0" applyFont="1"/>
    <xf numFmtId="0" fontId="47" fillId="0" borderId="1" xfId="1" applyFont="1" applyBorder="1"/>
    <xf numFmtId="0" fontId="3" fillId="0" borderId="8" xfId="1" applyFont="1" applyBorder="1" applyAlignment="1">
      <alignment vertical="center" wrapText="1"/>
    </xf>
    <xf numFmtId="0" fontId="3" fillId="0" borderId="8" xfId="1" applyFont="1" applyBorder="1" applyAlignment="1">
      <alignment horizontal="center" vertical="center" wrapText="1"/>
    </xf>
    <xf numFmtId="0" fontId="3" fillId="0" borderId="8" xfId="3" applyFont="1" applyBorder="1" applyAlignment="1">
      <alignment vertical="center"/>
    </xf>
    <xf numFmtId="0" fontId="2" fillId="0" borderId="8" xfId="3" applyFont="1" applyBorder="1"/>
    <xf numFmtId="0" fontId="13" fillId="0" borderId="8" xfId="4" applyFont="1" applyBorder="1" applyAlignment="1">
      <alignment horizontal="center" wrapText="1"/>
    </xf>
    <xf numFmtId="0" fontId="13" fillId="0" borderId="8" xfId="4" applyFont="1" applyBorder="1" applyAlignment="1">
      <alignment wrapText="1"/>
    </xf>
    <xf numFmtId="0" fontId="46" fillId="0" borderId="0" xfId="4" applyFont="1"/>
    <xf numFmtId="1" fontId="13" fillId="0" borderId="8" xfId="4" applyNumberFormat="1" applyFont="1" applyBorder="1"/>
    <xf numFmtId="0" fontId="3" fillId="0" borderId="8" xfId="1" applyFont="1" applyBorder="1" applyAlignment="1">
      <alignment horizontal="center"/>
    </xf>
    <xf numFmtId="0" fontId="3" fillId="0" borderId="8" xfId="4" applyFont="1" applyBorder="1" applyAlignment="1">
      <alignment horizontal="center"/>
    </xf>
    <xf numFmtId="0" fontId="3" fillId="0" borderId="8" xfId="1" applyFont="1" applyBorder="1"/>
    <xf numFmtId="1" fontId="3" fillId="0" borderId="8" xfId="1" applyNumberFormat="1" applyFont="1" applyBorder="1" applyAlignment="1">
      <alignment horizontal="right" vertical="center"/>
    </xf>
    <xf numFmtId="0" fontId="3" fillId="0" borderId="9" xfId="1" applyFont="1" applyBorder="1" applyAlignment="1">
      <alignment horizontal="justify" vertical="center" wrapText="1"/>
    </xf>
    <xf numFmtId="0" fontId="3" fillId="0" borderId="9" xfId="1" applyFont="1" applyBorder="1" applyAlignment="1">
      <alignment horizontal="center" vertical="center" wrapText="1"/>
    </xf>
    <xf numFmtId="0" fontId="3" fillId="0" borderId="8" xfId="10" applyFont="1" applyBorder="1"/>
    <xf numFmtId="0" fontId="3" fillId="0" borderId="8" xfId="10" applyFont="1" applyBorder="1" applyAlignment="1">
      <alignment horizontal="center" wrapText="1"/>
    </xf>
    <xf numFmtId="0" fontId="14" fillId="0" borderId="3" xfId="0" applyFont="1" applyBorder="1" applyAlignment="1">
      <alignment horizontal="left" vertical="center"/>
    </xf>
    <xf numFmtId="0" fontId="14" fillId="0" borderId="3" xfId="0" applyFont="1" applyBorder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13" fillId="0" borderId="0" xfId="0" applyFont="1" applyAlignment="1">
      <alignment horizontal="center" vertical="center"/>
    </xf>
    <xf numFmtId="0" fontId="13" fillId="8" borderId="10" xfId="0" applyFont="1" applyFill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3" fillId="9" borderId="4" xfId="0" applyFont="1" applyFill="1" applyBorder="1" applyAlignment="1">
      <alignment horizontal="center" vertical="center"/>
    </xf>
    <xf numFmtId="0" fontId="13" fillId="0" borderId="11" xfId="0" applyFont="1" applyBorder="1" applyAlignment="1">
      <alignment horizontal="center" vertical="center"/>
    </xf>
    <xf numFmtId="0" fontId="14" fillId="0" borderId="0" xfId="0" applyFont="1" applyAlignment="1">
      <alignment horizontal="left" vertical="center"/>
    </xf>
    <xf numFmtId="0" fontId="14" fillId="9" borderId="0" xfId="0" applyFont="1" applyFill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8" borderId="0" xfId="0" applyFont="1" applyFill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8" borderId="3" xfId="0" applyFont="1" applyFill="1" applyBorder="1" applyAlignment="1">
      <alignment horizontal="center" vertical="center"/>
    </xf>
    <xf numFmtId="0" fontId="13" fillId="9" borderId="3" xfId="0" applyFont="1" applyFill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2" fillId="9" borderId="0" xfId="0" applyFont="1" applyFill="1" applyAlignment="1">
      <alignment horizontal="center" vertical="center"/>
    </xf>
    <xf numFmtId="0" fontId="13" fillId="8" borderId="12" xfId="0" applyFont="1" applyFill="1" applyBorder="1" applyAlignment="1">
      <alignment horizontal="center" vertical="center"/>
    </xf>
    <xf numFmtId="0" fontId="14" fillId="0" borderId="4" xfId="0" applyFont="1" applyBorder="1" applyAlignment="1">
      <alignment horizontal="left" vertical="center"/>
    </xf>
    <xf numFmtId="0" fontId="14" fillId="8" borderId="4" xfId="0" applyFont="1" applyFill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23" fillId="0" borderId="5" xfId="0" applyFont="1" applyBorder="1"/>
    <xf numFmtId="0" fontId="23" fillId="0" borderId="0" xfId="0" applyFont="1"/>
    <xf numFmtId="0" fontId="24" fillId="0" borderId="5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</cellXfs>
  <cellStyles count="21">
    <cellStyle name="Čiarka 2" xfId="8"/>
    <cellStyle name="Hyperlink" xfId="20"/>
    <cellStyle name="Hypertextové prepojenie" xfId="2" builtinId="8"/>
    <cellStyle name="Hypertextové prepojenie 2" xfId="5"/>
    <cellStyle name="Hypertextové prepojenie 2 2" xfId="11"/>
    <cellStyle name="Hypertextové prepojenie 3" xfId="12"/>
    <cellStyle name="Normal 3" xfId="14"/>
    <cellStyle name="Normal_Sheet1" xfId="16"/>
    <cellStyle name="Normal_UNPTAB" xfId="17"/>
    <cellStyle name="Normal_UNPTAB 2" xfId="18"/>
    <cellStyle name="Normálna" xfId="0" builtinId="0"/>
    <cellStyle name="Normálna 2" xfId="7"/>
    <cellStyle name="Normálna 2 2" xfId="4"/>
    <cellStyle name="Normálna 2 2 2" xfId="10"/>
    <cellStyle name="Normálna 2 3" xfId="13"/>
    <cellStyle name="Normálna 3" xfId="1"/>
    <cellStyle name="Normálna 3 2" xfId="6"/>
    <cellStyle name="Normálna 4" xfId="15"/>
    <cellStyle name="Normálna 5" xfId="3"/>
    <cellStyle name="normální_ÚNP výstupy_Dopočty ÚNP 33. publikačných tabuliek 2009" xfId="19"/>
    <cellStyle name="Percentá 2" xfId="9"/>
  </cellStyles>
  <dxfs count="2">
    <dxf>
      <fill>
        <patternFill>
          <bgColor rgb="FFFFC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A0A0A0"/>
      <color rgb="FF3C96FF"/>
      <color rgb="FF6E6E6E"/>
      <color rgb="FF0032C8"/>
      <color rgb="FFC8C8C8"/>
      <color rgb="FF558237"/>
      <color rgb="FFBE0000"/>
      <color rgb="FF6E32A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microsoft.com/office/2017/10/relationships/person" Target="persons/person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externalLink" Target="externalLinks/externalLink1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tyles" Target="styles.xml"/><Relationship Id="rId88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externalLink" Target="externalLinks/externalLink2.xml"/><Relationship Id="rId86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customXml" Target="../customXml/item2.xml"/><Relationship Id="rId61" Type="http://schemas.openxmlformats.org/officeDocument/2006/relationships/worksheet" Target="worksheets/sheet61.xml"/><Relationship Id="rId82" Type="http://schemas.openxmlformats.org/officeDocument/2006/relationships/theme" Target="theme/theme1.xml"/><Relationship Id="rId19" Type="http://schemas.openxmlformats.org/officeDocument/2006/relationships/worksheet" Target="worksheets/sheet19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5.xml"/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6.xml"/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9.xml"/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1.xml"/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2.xml"/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4.xml"/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8.xml"/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9.xml"/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1.xml"/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5.xml"/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522925748671424"/>
          <c:y val="4.2160289512351831E-2"/>
          <c:w val="0.79954151346052349"/>
          <c:h val="0.9073936607194548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'G1'!$B$2</c:f>
              <c:strCache>
                <c:ptCount val="1"/>
                <c:pt idx="0">
                  <c:v>2020-2022</c:v>
                </c:pt>
              </c:strCache>
            </c:strRef>
          </c:tx>
          <c:spPr>
            <a:solidFill>
              <a:srgbClr val="6E6E6E"/>
            </a:solidFill>
            <a:ln>
              <a:noFill/>
            </a:ln>
            <a:effectLst/>
          </c:spPr>
          <c:invertIfNegative val="0"/>
          <c:cat>
            <c:strRef>
              <c:f>'G1'!$A$3:$A$29</c:f>
              <c:strCache>
                <c:ptCount val="27"/>
                <c:pt idx="0">
                  <c:v>Lotyšsko</c:v>
                </c:pt>
                <c:pt idx="1">
                  <c:v>Grécko</c:v>
                </c:pt>
                <c:pt idx="2">
                  <c:v>Rumunsko</c:v>
                </c:pt>
                <c:pt idx="3">
                  <c:v>Maďarsko</c:v>
                </c:pt>
                <c:pt idx="4">
                  <c:v>Litva</c:v>
                </c:pt>
                <c:pt idx="5">
                  <c:v>Estónsko</c:v>
                </c:pt>
                <c:pt idx="6">
                  <c:v>Česko</c:v>
                </c:pt>
                <c:pt idx="7">
                  <c:v>Slovensko</c:v>
                </c:pt>
                <c:pt idx="8">
                  <c:v>Slovinsko</c:v>
                </c:pt>
                <c:pt idx="9">
                  <c:v>Bulharsko</c:v>
                </c:pt>
                <c:pt idx="10">
                  <c:v>Fínsko</c:v>
                </c:pt>
                <c:pt idx="11">
                  <c:v>Švédsko</c:v>
                </c:pt>
                <c:pt idx="12">
                  <c:v>Chorvátsko</c:v>
                </c:pt>
                <c:pt idx="13">
                  <c:v>Rakúsko</c:v>
                </c:pt>
                <c:pt idx="14">
                  <c:v>Luxembursko</c:v>
                </c:pt>
                <c:pt idx="15">
                  <c:v>Holandsko</c:v>
                </c:pt>
                <c:pt idx="16">
                  <c:v>Cyprus</c:v>
                </c:pt>
                <c:pt idx="17">
                  <c:v>Malta</c:v>
                </c:pt>
                <c:pt idx="18">
                  <c:v>Francúzsko</c:v>
                </c:pt>
                <c:pt idx="19">
                  <c:v>Belgicko</c:v>
                </c:pt>
                <c:pt idx="20">
                  <c:v>Poľsko</c:v>
                </c:pt>
                <c:pt idx="21">
                  <c:v>Portugalsko</c:v>
                </c:pt>
                <c:pt idx="22">
                  <c:v>Nemecko</c:v>
                </c:pt>
                <c:pt idx="23">
                  <c:v>Írsko</c:v>
                </c:pt>
                <c:pt idx="24">
                  <c:v>Taliansko</c:v>
                </c:pt>
                <c:pt idx="25">
                  <c:v>Dánsko</c:v>
                </c:pt>
                <c:pt idx="26">
                  <c:v>Španielsko</c:v>
                </c:pt>
              </c:strCache>
            </c:strRef>
          </c:cat>
          <c:val>
            <c:numRef>
              <c:f>'G1'!$B$3:$B$29</c:f>
              <c:numCache>
                <c:formatCode>0</c:formatCode>
                <c:ptCount val="27"/>
                <c:pt idx="0">
                  <c:v>2.6751129524447492</c:v>
                </c:pt>
                <c:pt idx="1">
                  <c:v>0.97924684401488571</c:v>
                </c:pt>
                <c:pt idx="2">
                  <c:v>4.6130961427997903</c:v>
                </c:pt>
                <c:pt idx="3">
                  <c:v>0.70794285506944254</c:v>
                </c:pt>
                <c:pt idx="4">
                  <c:v>3.0708161357291552</c:v>
                </c:pt>
                <c:pt idx="5">
                  <c:v>0.77458891448100076</c:v>
                </c:pt>
                <c:pt idx="6">
                  <c:v>0.54987448571103437</c:v>
                </c:pt>
                <c:pt idx="7">
                  <c:v>1.2981979678780629</c:v>
                </c:pt>
                <c:pt idx="8">
                  <c:v>2.1649212525288419</c:v>
                </c:pt>
                <c:pt idx="9">
                  <c:v>1.1399569516299739</c:v>
                </c:pt>
                <c:pt idx="10">
                  <c:v>1.0757295663880722</c:v>
                </c:pt>
                <c:pt idx="11">
                  <c:v>0.9488167667089632</c:v>
                </c:pt>
                <c:pt idx="12">
                  <c:v>0.64628310577289005</c:v>
                </c:pt>
                <c:pt idx="13">
                  <c:v>0.31497267402767665</c:v>
                </c:pt>
                <c:pt idx="14">
                  <c:v>2.1878849326937151</c:v>
                </c:pt>
                <c:pt idx="15">
                  <c:v>0.48961898317987124</c:v>
                </c:pt>
                <c:pt idx="16">
                  <c:v>0.1939583206232669</c:v>
                </c:pt>
                <c:pt idx="17">
                  <c:v>1.2419437502878452</c:v>
                </c:pt>
                <c:pt idx="18">
                  <c:v>-0.42914755909883695</c:v>
                </c:pt>
                <c:pt idx="19">
                  <c:v>1.2770576202248805</c:v>
                </c:pt>
                <c:pt idx="20">
                  <c:v>0.25568857287261909</c:v>
                </c:pt>
                <c:pt idx="21">
                  <c:v>0.71304911749937128</c:v>
                </c:pt>
                <c:pt idx="22">
                  <c:v>0.13686106205076953</c:v>
                </c:pt>
                <c:pt idx="23">
                  <c:v>-2.0048387633073617</c:v>
                </c:pt>
                <c:pt idx="24">
                  <c:v>0.19265000681194996</c:v>
                </c:pt>
                <c:pt idx="25">
                  <c:v>0.86233142069697044</c:v>
                </c:pt>
                <c:pt idx="26">
                  <c:v>-0.52318247418093711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6F-4AE2-9DF3-53EDA122C69E}"/>
            </c:ext>
          </c:extLst>
        </c:ser>
        <c:ser>
          <c:idx val="1"/>
          <c:order val="1"/>
          <c:tx>
            <c:strRef>
              <c:f>'G1'!$C$2</c:f>
              <c:strCache>
                <c:ptCount val="1"/>
                <c:pt idx="0">
                  <c:v>2010-2019</c:v>
                </c:pt>
              </c:strCache>
            </c:strRef>
          </c:tx>
          <c:spPr>
            <a:solidFill>
              <a:srgbClr val="C7C7C7"/>
            </a:solidFill>
            <a:ln>
              <a:noFill/>
            </a:ln>
            <a:effectLst/>
          </c:spPr>
          <c:invertIfNegative val="0"/>
          <c:cat>
            <c:strRef>
              <c:f>'G1'!$A$3:$A$29</c:f>
              <c:strCache>
                <c:ptCount val="27"/>
                <c:pt idx="0">
                  <c:v>Lotyšsko</c:v>
                </c:pt>
                <c:pt idx="1">
                  <c:v>Grécko</c:v>
                </c:pt>
                <c:pt idx="2">
                  <c:v>Rumunsko</c:v>
                </c:pt>
                <c:pt idx="3">
                  <c:v>Maďarsko</c:v>
                </c:pt>
                <c:pt idx="4">
                  <c:v>Litva</c:v>
                </c:pt>
                <c:pt idx="5">
                  <c:v>Estónsko</c:v>
                </c:pt>
                <c:pt idx="6">
                  <c:v>Česko</c:v>
                </c:pt>
                <c:pt idx="7">
                  <c:v>Slovensko</c:v>
                </c:pt>
                <c:pt idx="8">
                  <c:v>Slovinsko</c:v>
                </c:pt>
                <c:pt idx="9">
                  <c:v>Bulharsko</c:v>
                </c:pt>
                <c:pt idx="10">
                  <c:v>Fínsko</c:v>
                </c:pt>
                <c:pt idx="11">
                  <c:v>Švédsko</c:v>
                </c:pt>
                <c:pt idx="12">
                  <c:v>Chorvátsko</c:v>
                </c:pt>
                <c:pt idx="13">
                  <c:v>Rakúsko</c:v>
                </c:pt>
                <c:pt idx="14">
                  <c:v>Luxembursko</c:v>
                </c:pt>
                <c:pt idx="15">
                  <c:v>Holandsko</c:v>
                </c:pt>
                <c:pt idx="16">
                  <c:v>Cyprus</c:v>
                </c:pt>
                <c:pt idx="17">
                  <c:v>Malta</c:v>
                </c:pt>
                <c:pt idx="18">
                  <c:v>Francúzsko</c:v>
                </c:pt>
                <c:pt idx="19">
                  <c:v>Belgicko</c:v>
                </c:pt>
                <c:pt idx="20">
                  <c:v>Poľsko</c:v>
                </c:pt>
                <c:pt idx="21">
                  <c:v>Portugalsko</c:v>
                </c:pt>
                <c:pt idx="22">
                  <c:v>Nemecko</c:v>
                </c:pt>
                <c:pt idx="23">
                  <c:v>Írsko</c:v>
                </c:pt>
                <c:pt idx="24">
                  <c:v>Taliansko</c:v>
                </c:pt>
                <c:pt idx="25">
                  <c:v>Dánsko</c:v>
                </c:pt>
                <c:pt idx="26">
                  <c:v>Španielsko</c:v>
                </c:pt>
              </c:strCache>
            </c:strRef>
          </c:cat>
          <c:val>
            <c:numRef>
              <c:f>'G1'!$C$3:$C$29</c:f>
              <c:numCache>
                <c:formatCode>0</c:formatCode>
                <c:ptCount val="27"/>
                <c:pt idx="0">
                  <c:v>3.0223725756129696</c:v>
                </c:pt>
                <c:pt idx="1">
                  <c:v>-1.5422389426499634</c:v>
                </c:pt>
                <c:pt idx="2">
                  <c:v>3.5913043797439501</c:v>
                </c:pt>
                <c:pt idx="3">
                  <c:v>1.2538783089361261</c:v>
                </c:pt>
                <c:pt idx="4">
                  <c:v>3.1244515429600126</c:v>
                </c:pt>
                <c:pt idx="5">
                  <c:v>2.6358705436480165</c:v>
                </c:pt>
                <c:pt idx="6">
                  <c:v>1.828012254042386</c:v>
                </c:pt>
                <c:pt idx="7">
                  <c:v>2.4703204239188805</c:v>
                </c:pt>
                <c:pt idx="8">
                  <c:v>1.7678091153813837</c:v>
                </c:pt>
                <c:pt idx="9">
                  <c:v>2.6941851629023348</c:v>
                </c:pt>
                <c:pt idx="10">
                  <c:v>0.82552981604608955</c:v>
                </c:pt>
                <c:pt idx="11">
                  <c:v>1.1624096056383066</c:v>
                </c:pt>
                <c:pt idx="12">
                  <c:v>1.8797141761396561</c:v>
                </c:pt>
                <c:pt idx="13">
                  <c:v>0.75535252177622136</c:v>
                </c:pt>
                <c:pt idx="14">
                  <c:v>-8.2498827912215231E-2</c:v>
                </c:pt>
                <c:pt idx="15">
                  <c:v>0.493608241817104</c:v>
                </c:pt>
                <c:pt idx="16">
                  <c:v>0.85613582071825789</c:v>
                </c:pt>
                <c:pt idx="17">
                  <c:v>1.922067627925486</c:v>
                </c:pt>
                <c:pt idx="18">
                  <c:v>0.8939318831894667</c:v>
                </c:pt>
                <c:pt idx="19">
                  <c:v>0.60332707160792864</c:v>
                </c:pt>
                <c:pt idx="20">
                  <c:v>3.5736002771193411</c:v>
                </c:pt>
                <c:pt idx="21">
                  <c:v>0.8223097618979025</c:v>
                </c:pt>
                <c:pt idx="22">
                  <c:v>1.108894794640868</c:v>
                </c:pt>
                <c:pt idx="23">
                  <c:v>1.6223660790086953</c:v>
                </c:pt>
                <c:pt idx="24">
                  <c:v>0.41869870636793538</c:v>
                </c:pt>
                <c:pt idx="25">
                  <c:v>1.6671497582894204</c:v>
                </c:pt>
                <c:pt idx="26">
                  <c:v>0.97437732374909414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6F-4AE2-9DF3-53EDA122C69E}"/>
            </c:ext>
          </c:extLst>
        </c:ser>
        <c:ser>
          <c:idx val="2"/>
          <c:order val="2"/>
          <c:tx>
            <c:strRef>
              <c:f>'G1'!$D$2</c:f>
              <c:strCache>
                <c:ptCount val="1"/>
                <c:pt idx="0">
                  <c:v>2000-2007</c:v>
                </c:pt>
              </c:strCache>
            </c:strRef>
          </c:tx>
          <c:spPr>
            <a:solidFill>
              <a:srgbClr val="0031C7"/>
            </a:solidFill>
            <a:ln>
              <a:noFill/>
            </a:ln>
            <a:effectLst/>
          </c:spPr>
          <c:invertIfNegative val="0"/>
          <c:dPt>
            <c:idx val="14"/>
            <c:invertIfNegative val="0"/>
            <c:bubble3D val="0"/>
            <c:spPr>
              <a:solidFill>
                <a:srgbClr val="0031C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46F-4AE2-9DF3-53EDA122C69E}"/>
              </c:ext>
            </c:extLst>
          </c:dPt>
          <c:cat>
            <c:strRef>
              <c:f>'G1'!$A$3:$A$29</c:f>
              <c:strCache>
                <c:ptCount val="27"/>
                <c:pt idx="0">
                  <c:v>Lotyšsko</c:v>
                </c:pt>
                <c:pt idx="1">
                  <c:v>Grécko</c:v>
                </c:pt>
                <c:pt idx="2">
                  <c:v>Rumunsko</c:v>
                </c:pt>
                <c:pt idx="3">
                  <c:v>Maďarsko</c:v>
                </c:pt>
                <c:pt idx="4">
                  <c:v>Litva</c:v>
                </c:pt>
                <c:pt idx="5">
                  <c:v>Estónsko</c:v>
                </c:pt>
                <c:pt idx="6">
                  <c:v>Česko</c:v>
                </c:pt>
                <c:pt idx="7">
                  <c:v>Slovensko</c:v>
                </c:pt>
                <c:pt idx="8">
                  <c:v>Slovinsko</c:v>
                </c:pt>
                <c:pt idx="9">
                  <c:v>Bulharsko</c:v>
                </c:pt>
                <c:pt idx="10">
                  <c:v>Fínsko</c:v>
                </c:pt>
                <c:pt idx="11">
                  <c:v>Švédsko</c:v>
                </c:pt>
                <c:pt idx="12">
                  <c:v>Chorvátsko</c:v>
                </c:pt>
                <c:pt idx="13">
                  <c:v>Rakúsko</c:v>
                </c:pt>
                <c:pt idx="14">
                  <c:v>Luxembursko</c:v>
                </c:pt>
                <c:pt idx="15">
                  <c:v>Holandsko</c:v>
                </c:pt>
                <c:pt idx="16">
                  <c:v>Cyprus</c:v>
                </c:pt>
                <c:pt idx="17">
                  <c:v>Malta</c:v>
                </c:pt>
                <c:pt idx="18">
                  <c:v>Francúzsko</c:v>
                </c:pt>
                <c:pt idx="19">
                  <c:v>Belgicko</c:v>
                </c:pt>
                <c:pt idx="20">
                  <c:v>Poľsko</c:v>
                </c:pt>
                <c:pt idx="21">
                  <c:v>Portugalsko</c:v>
                </c:pt>
                <c:pt idx="22">
                  <c:v>Nemecko</c:v>
                </c:pt>
                <c:pt idx="23">
                  <c:v>Írsko</c:v>
                </c:pt>
                <c:pt idx="24">
                  <c:v>Taliansko</c:v>
                </c:pt>
                <c:pt idx="25">
                  <c:v>Dánsko</c:v>
                </c:pt>
                <c:pt idx="26">
                  <c:v>Španielsko</c:v>
                </c:pt>
              </c:strCache>
            </c:strRef>
          </c:cat>
          <c:val>
            <c:numRef>
              <c:f>'G1'!$D$3:$D$29</c:f>
              <c:numCache>
                <c:formatCode>0</c:formatCode>
                <c:ptCount val="27"/>
                <c:pt idx="0">
                  <c:v>7.5994051231551847</c:v>
                </c:pt>
                <c:pt idx="1">
                  <c:v>2.6086331916041061</c:v>
                </c:pt>
                <c:pt idx="2">
                  <c:v>7.6792236332365995</c:v>
                </c:pt>
                <c:pt idx="3">
                  <c:v>4.8979991127519877</c:v>
                </c:pt>
                <c:pt idx="4">
                  <c:v>6.4153814116479868</c:v>
                </c:pt>
                <c:pt idx="5">
                  <c:v>5.9074027927765833</c:v>
                </c:pt>
                <c:pt idx="6">
                  <c:v>4.8120520986356059</c:v>
                </c:pt>
                <c:pt idx="7">
                  <c:v>5.1778158074958895</c:v>
                </c:pt>
                <c:pt idx="8">
                  <c:v>3.8150441109303692</c:v>
                </c:pt>
                <c:pt idx="9">
                  <c:v>4.4159823184585356</c:v>
                </c:pt>
                <c:pt idx="10">
                  <c:v>2.5284082758864184</c:v>
                </c:pt>
                <c:pt idx="11">
                  <c:v>2.6651360714666623</c:v>
                </c:pt>
                <c:pt idx="12">
                  <c:v>3.1142594713869833</c:v>
                </c:pt>
                <c:pt idx="13">
                  <c:v>1.9838567881810274</c:v>
                </c:pt>
                <c:pt idx="14">
                  <c:v>1.0641672852365467</c:v>
                </c:pt>
                <c:pt idx="15">
                  <c:v>1.5982393421492276</c:v>
                </c:pt>
                <c:pt idx="16">
                  <c:v>1.9306711125683051</c:v>
                </c:pt>
                <c:pt idx="17">
                  <c:v>2.6146337953909207</c:v>
                </c:pt>
                <c:pt idx="18">
                  <c:v>1.502944902120019</c:v>
                </c:pt>
                <c:pt idx="19">
                  <c:v>1.2092580068448768</c:v>
                </c:pt>
                <c:pt idx="20">
                  <c:v>4.0091538939902218</c:v>
                </c:pt>
                <c:pt idx="21">
                  <c:v>1.255016703087815</c:v>
                </c:pt>
                <c:pt idx="22">
                  <c:v>1.4945281935942631</c:v>
                </c:pt>
                <c:pt idx="23">
                  <c:v>1.682066101056547</c:v>
                </c:pt>
                <c:pt idx="24">
                  <c:v>0.37984847089673757</c:v>
                </c:pt>
                <c:pt idx="25">
                  <c:v>1.3125297217897565</c:v>
                </c:pt>
                <c:pt idx="26">
                  <c:v>0.43485950019493913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46F-4AE2-9DF3-53EDA122C69E}"/>
            </c:ext>
          </c:extLst>
        </c:ser>
        <c:ser>
          <c:idx val="3"/>
          <c:order val="3"/>
          <c:tx>
            <c:strRef>
              <c:f>'G1'!$E$2</c:f>
              <c:strCache>
                <c:ptCount val="1"/>
                <c:pt idx="0">
                  <c:v>Pokrízové spomalenie hodinovej produktivity práce</c:v>
                </c:pt>
              </c:strCache>
            </c:strRef>
          </c:tx>
          <c:spPr>
            <a:solidFill>
              <a:srgbClr val="3D98FF"/>
            </a:solidFill>
            <a:ln>
              <a:noFill/>
            </a:ln>
            <a:effectLst/>
          </c:spPr>
          <c:invertIfNegative val="0"/>
          <c:cat>
            <c:strRef>
              <c:f>'G1'!$A$3:$A$29</c:f>
              <c:strCache>
                <c:ptCount val="27"/>
                <c:pt idx="0">
                  <c:v>Lotyšsko</c:v>
                </c:pt>
                <c:pt idx="1">
                  <c:v>Grécko</c:v>
                </c:pt>
                <c:pt idx="2">
                  <c:v>Rumunsko</c:v>
                </c:pt>
                <c:pt idx="3">
                  <c:v>Maďarsko</c:v>
                </c:pt>
                <c:pt idx="4">
                  <c:v>Litva</c:v>
                </c:pt>
                <c:pt idx="5">
                  <c:v>Estónsko</c:v>
                </c:pt>
                <c:pt idx="6">
                  <c:v>Česko</c:v>
                </c:pt>
                <c:pt idx="7">
                  <c:v>Slovensko</c:v>
                </c:pt>
                <c:pt idx="8">
                  <c:v>Slovinsko</c:v>
                </c:pt>
                <c:pt idx="9">
                  <c:v>Bulharsko</c:v>
                </c:pt>
                <c:pt idx="10">
                  <c:v>Fínsko</c:v>
                </c:pt>
                <c:pt idx="11">
                  <c:v>Švédsko</c:v>
                </c:pt>
                <c:pt idx="12">
                  <c:v>Chorvátsko</c:v>
                </c:pt>
                <c:pt idx="13">
                  <c:v>Rakúsko</c:v>
                </c:pt>
                <c:pt idx="14">
                  <c:v>Luxembursko</c:v>
                </c:pt>
                <c:pt idx="15">
                  <c:v>Holandsko</c:v>
                </c:pt>
                <c:pt idx="16">
                  <c:v>Cyprus</c:v>
                </c:pt>
                <c:pt idx="17">
                  <c:v>Malta</c:v>
                </c:pt>
                <c:pt idx="18">
                  <c:v>Francúzsko</c:v>
                </c:pt>
                <c:pt idx="19">
                  <c:v>Belgicko</c:v>
                </c:pt>
                <c:pt idx="20">
                  <c:v>Poľsko</c:v>
                </c:pt>
                <c:pt idx="21">
                  <c:v>Portugalsko</c:v>
                </c:pt>
                <c:pt idx="22">
                  <c:v>Nemecko</c:v>
                </c:pt>
                <c:pt idx="23">
                  <c:v>Írsko</c:v>
                </c:pt>
                <c:pt idx="24">
                  <c:v>Taliansko</c:v>
                </c:pt>
                <c:pt idx="25">
                  <c:v>Dánsko</c:v>
                </c:pt>
                <c:pt idx="26">
                  <c:v>Španielsko</c:v>
                </c:pt>
              </c:strCache>
            </c:strRef>
          </c:cat>
          <c:val>
            <c:numRef>
              <c:f>'G1'!$E$3:$E$29</c:f>
              <c:numCache>
                <c:formatCode>0</c:formatCode>
                <c:ptCount val="27"/>
                <c:pt idx="0">
                  <c:v>-4.5770325475422151</c:v>
                </c:pt>
                <c:pt idx="1">
                  <c:v>-4.1508721342540698</c:v>
                </c:pt>
                <c:pt idx="2">
                  <c:v>-4.0879192534926494</c:v>
                </c:pt>
                <c:pt idx="3">
                  <c:v>-3.6441208038158619</c:v>
                </c:pt>
                <c:pt idx="4">
                  <c:v>-3.2909298686879742</c:v>
                </c:pt>
                <c:pt idx="5">
                  <c:v>-3.2715322491285668</c:v>
                </c:pt>
                <c:pt idx="6">
                  <c:v>-2.9840398445932199</c:v>
                </c:pt>
                <c:pt idx="7">
                  <c:v>-2.707495383577009</c:v>
                </c:pt>
                <c:pt idx="8">
                  <c:v>-2.0472349955489855</c:v>
                </c:pt>
                <c:pt idx="9">
                  <c:v>-1.7217971555561999</c:v>
                </c:pt>
                <c:pt idx="10">
                  <c:v>-1.7028784598403288</c:v>
                </c:pt>
                <c:pt idx="11">
                  <c:v>-1.5027264658283557</c:v>
                </c:pt>
                <c:pt idx="12">
                  <c:v>-1.2345452952473273</c:v>
                </c:pt>
                <c:pt idx="13">
                  <c:v>-1.228504266404806</c:v>
                </c:pt>
                <c:pt idx="14">
                  <c:v>-1.1466661131487619</c:v>
                </c:pt>
                <c:pt idx="15">
                  <c:v>-1.1046311003321236</c:v>
                </c:pt>
                <c:pt idx="16">
                  <c:v>-1.0745352918500473</c:v>
                </c:pt>
                <c:pt idx="17">
                  <c:v>-0.69256616746543465</c:v>
                </c:pt>
                <c:pt idx="18">
                  <c:v>-0.60901301893055226</c:v>
                </c:pt>
                <c:pt idx="19">
                  <c:v>-0.60593093523694819</c:v>
                </c:pt>
                <c:pt idx="20">
                  <c:v>-0.43555361687088068</c:v>
                </c:pt>
                <c:pt idx="21">
                  <c:v>-0.43270694118991249</c:v>
                </c:pt>
                <c:pt idx="22">
                  <c:v>-0.3856333989533951</c:v>
                </c:pt>
                <c:pt idx="23">
                  <c:v>-5.9700022047851631E-2</c:v>
                </c:pt>
                <c:pt idx="24">
                  <c:v>3.8850235471197814E-2</c:v>
                </c:pt>
                <c:pt idx="25">
                  <c:v>0.35462003649966389</c:v>
                </c:pt>
                <c:pt idx="26">
                  <c:v>0.53951782355415501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46F-4AE2-9DF3-53EDA122C6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731261008"/>
        <c:axId val="731262656"/>
      </c:barChart>
      <c:catAx>
        <c:axId val="7312610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731262656"/>
        <c:crosses val="autoZero"/>
        <c:auto val="1"/>
        <c:lblAlgn val="ctr"/>
        <c:lblOffset val="100"/>
        <c:noMultiLvlLbl val="0"/>
      </c:catAx>
      <c:valAx>
        <c:axId val="731262656"/>
        <c:scaling>
          <c:orientation val="minMax"/>
          <c:max val="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731261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6390133885749048"/>
          <c:y val="1.2658583545466456E-3"/>
          <c:w val="0.78570666666666666"/>
          <c:h val="0.1778821684159754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b="0" i="0"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83443811569512E-2"/>
          <c:y val="3.5476718403547672E-2"/>
          <c:w val="0.92508573928258986"/>
          <c:h val="0.57479596075301354"/>
        </c:manualLayout>
      </c:layout>
      <c:lineChart>
        <c:grouping val="standard"/>
        <c:varyColors val="0"/>
        <c:ser>
          <c:idx val="0"/>
          <c:order val="0"/>
          <c:tx>
            <c:strRef>
              <c:f>'G10'!$A$3</c:f>
              <c:strCache>
                <c:ptCount val="1"/>
                <c:pt idx="0">
                  <c:v>Priemysel</c:v>
                </c:pt>
              </c:strCache>
            </c:strRef>
          </c:tx>
          <c:spPr>
            <a:ln w="28575" cap="rnd">
              <a:solidFill>
                <a:srgbClr val="6E6E6E"/>
              </a:solidFill>
              <a:round/>
            </a:ln>
            <a:effectLst/>
          </c:spPr>
          <c:marker>
            <c:symbol val="none"/>
          </c:marker>
          <c:cat>
            <c:numRef>
              <c:f>'G10'!$B$2:$E$2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'G10'!$B$3:$E$3</c:f>
              <c:numCache>
                <c:formatCode>0</c:formatCode>
                <c:ptCount val="4"/>
                <c:pt idx="0">
                  <c:v>100</c:v>
                </c:pt>
                <c:pt idx="1">
                  <c:v>96.111984127309952</c:v>
                </c:pt>
                <c:pt idx="2">
                  <c:v>100.26138121711084</c:v>
                </c:pt>
                <c:pt idx="3">
                  <c:v>96.401271008940981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3A-4D60-92B6-698F956B79AC}"/>
            </c:ext>
          </c:extLst>
        </c:ser>
        <c:ser>
          <c:idx val="1"/>
          <c:order val="1"/>
          <c:tx>
            <c:strRef>
              <c:f>'G10'!$A$4</c:f>
              <c:strCache>
                <c:ptCount val="1"/>
                <c:pt idx="0">
                  <c:v>Odborné, administratívne, IKT služby, veda</c:v>
                </c:pt>
              </c:strCache>
            </c:strRef>
          </c:tx>
          <c:spPr>
            <a:ln w="28575" cap="rnd">
              <a:solidFill>
                <a:srgbClr val="0031C7"/>
              </a:solidFill>
              <a:round/>
            </a:ln>
            <a:effectLst/>
          </c:spPr>
          <c:marker>
            <c:symbol val="none"/>
          </c:marker>
          <c:cat>
            <c:numRef>
              <c:f>'G10'!$B$2:$E$2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'G10'!$B$4:$E$4</c:f>
              <c:numCache>
                <c:formatCode>0</c:formatCode>
                <c:ptCount val="4"/>
                <c:pt idx="0">
                  <c:v>100</c:v>
                </c:pt>
                <c:pt idx="1">
                  <c:v>113.8145165506786</c:v>
                </c:pt>
                <c:pt idx="2">
                  <c:v>116.54295898291336</c:v>
                </c:pt>
                <c:pt idx="3">
                  <c:v>111.03195922806796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3A-4D60-92B6-698F956B79AC}"/>
            </c:ext>
          </c:extLst>
        </c:ser>
        <c:ser>
          <c:idx val="2"/>
          <c:order val="2"/>
          <c:tx>
            <c:strRef>
              <c:f>'G10'!$A$5</c:f>
              <c:strCache>
                <c:ptCount val="1"/>
                <c:pt idx="0">
                  <c:v>Obchod, doprava, ubytovanie, stravovanie</c:v>
                </c:pt>
              </c:strCache>
            </c:strRef>
          </c:tx>
          <c:spPr>
            <a:ln w="28575" cap="rnd">
              <a:solidFill>
                <a:srgbClr val="0096FF"/>
              </a:solidFill>
              <a:round/>
            </a:ln>
            <a:effectLst/>
          </c:spPr>
          <c:marker>
            <c:symbol val="none"/>
          </c:marker>
          <c:cat>
            <c:numRef>
              <c:f>'G10'!$B$2:$E$2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'G10'!$B$5:$E$5</c:f>
              <c:numCache>
                <c:formatCode>0</c:formatCode>
                <c:ptCount val="4"/>
                <c:pt idx="0">
                  <c:v>100</c:v>
                </c:pt>
                <c:pt idx="1">
                  <c:v>108.45337170401692</c:v>
                </c:pt>
                <c:pt idx="2">
                  <c:v>113.04062414519194</c:v>
                </c:pt>
                <c:pt idx="3">
                  <c:v>114.9065390167743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3A-4D60-92B6-698F956B79AC}"/>
            </c:ext>
          </c:extLst>
        </c:ser>
        <c:ser>
          <c:idx val="3"/>
          <c:order val="3"/>
          <c:tx>
            <c:strRef>
              <c:f>'G10'!$A$6</c:f>
              <c:strCache>
                <c:ptCount val="1"/>
                <c:pt idx="0">
                  <c:v>Finančné služby</c:v>
                </c:pt>
              </c:strCache>
            </c:strRef>
          </c:tx>
          <c:spPr>
            <a:ln w="28575" cap="rnd">
              <a:solidFill>
                <a:srgbClr val="C7C7C7"/>
              </a:solidFill>
              <a:round/>
            </a:ln>
            <a:effectLst/>
          </c:spPr>
          <c:marker>
            <c:symbol val="none"/>
          </c:marker>
          <c:cat>
            <c:numRef>
              <c:f>'G10'!$B$2:$E$2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'G10'!$B$6:$E$6</c:f>
              <c:numCache>
                <c:formatCode>0</c:formatCode>
                <c:ptCount val="4"/>
                <c:pt idx="0">
                  <c:v>100</c:v>
                </c:pt>
                <c:pt idx="1">
                  <c:v>106.88289908104338</c:v>
                </c:pt>
                <c:pt idx="2">
                  <c:v>106.46060632969467</c:v>
                </c:pt>
                <c:pt idx="3">
                  <c:v>83.059994944756028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33A-4D60-92B6-698F956B79AC}"/>
            </c:ext>
          </c:extLst>
        </c:ser>
        <c:ser>
          <c:idx val="4"/>
          <c:order val="4"/>
          <c:tx>
            <c:strRef>
              <c:f>'G10'!$A$7</c:f>
              <c:strCache>
                <c:ptCount val="1"/>
                <c:pt idx="0">
                  <c:v>EKONOMIKA SPOLU (%)</c:v>
                </c:pt>
              </c:strCache>
            </c:strRef>
          </c:tx>
          <c:spPr>
            <a:ln w="3810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'G10'!$B$2:$E$2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'G10'!$B$7:$E$7</c:f>
              <c:numCache>
                <c:formatCode>0</c:formatCode>
                <c:ptCount val="4"/>
                <c:pt idx="0">
                  <c:v>100</c:v>
                </c:pt>
                <c:pt idx="1">
                  <c:v>106.13861640544143</c:v>
                </c:pt>
                <c:pt idx="2">
                  <c:v>108.27102045975398</c:v>
                </c:pt>
                <c:pt idx="3">
                  <c:v>105.2930444476942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33A-4D60-92B6-698F956B79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5429103"/>
        <c:axId val="1445950943"/>
      </c:lineChart>
      <c:catAx>
        <c:axId val="14454291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445950943"/>
        <c:crosses val="autoZero"/>
        <c:auto val="1"/>
        <c:lblAlgn val="ctr"/>
        <c:lblOffset val="100"/>
        <c:noMultiLvlLbl val="0"/>
      </c:catAx>
      <c:valAx>
        <c:axId val="1445950943"/>
        <c:scaling>
          <c:orientation val="minMax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4454291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6359753472888471E-2"/>
          <c:y val="0.70390518710934324"/>
          <c:w val="0.91559120245517445"/>
          <c:h val="0.296094812890656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b="0" i="0"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717888888888888"/>
          <c:y val="3.2349358974358977E-2"/>
          <c:w val="0.70374861111111109"/>
          <c:h val="0.878659829059829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'G11'!$B$2</c:f>
              <c:strCache>
                <c:ptCount val="1"/>
                <c:pt idx="0">
                  <c:v>Počet odpracovaných hodín</c:v>
                </c:pt>
              </c:strCache>
            </c:strRef>
          </c:tx>
          <c:spPr>
            <a:solidFill>
              <a:srgbClr val="3D98FF"/>
            </a:solidFill>
            <a:ln>
              <a:noFill/>
            </a:ln>
            <a:effectLst/>
          </c:spPr>
          <c:invertIfNegative val="0"/>
          <c:cat>
            <c:strRef>
              <c:f>'G11'!$A$3:$A$29</c:f>
              <c:strCache>
                <c:ptCount val="27"/>
                <c:pt idx="0">
                  <c:v>Slovensko</c:v>
                </c:pt>
                <c:pt idx="1">
                  <c:v>Portugalsko</c:v>
                </c:pt>
                <c:pt idx="2">
                  <c:v>Bulharsko</c:v>
                </c:pt>
                <c:pt idx="3">
                  <c:v>Lotyšsko</c:v>
                </c:pt>
                <c:pt idx="4">
                  <c:v>Nemecko</c:v>
                </c:pt>
                <c:pt idx="5">
                  <c:v>Rakúsko</c:v>
                </c:pt>
                <c:pt idx="6">
                  <c:v>Česko</c:v>
                </c:pt>
                <c:pt idx="7">
                  <c:v>Španielsko</c:v>
                </c:pt>
                <c:pt idx="8">
                  <c:v>Taliansko</c:v>
                </c:pt>
                <c:pt idx="9">
                  <c:v>Rumunsko</c:v>
                </c:pt>
                <c:pt idx="10">
                  <c:v>Maďarsko</c:v>
                </c:pt>
                <c:pt idx="11">
                  <c:v>Fínsko</c:v>
                </c:pt>
                <c:pt idx="12">
                  <c:v>EÚ27</c:v>
                </c:pt>
                <c:pt idx="13">
                  <c:v>Švédsko</c:v>
                </c:pt>
                <c:pt idx="14">
                  <c:v>Malta</c:v>
                </c:pt>
                <c:pt idx="15">
                  <c:v>Litva</c:v>
                </c:pt>
                <c:pt idx="16">
                  <c:v>Cyprus</c:v>
                </c:pt>
                <c:pt idx="17">
                  <c:v>Chorvátsko</c:v>
                </c:pt>
                <c:pt idx="18">
                  <c:v>Grécko</c:v>
                </c:pt>
                <c:pt idx="19">
                  <c:v>Francúzsko</c:v>
                </c:pt>
                <c:pt idx="20">
                  <c:v>Slovinsko</c:v>
                </c:pt>
                <c:pt idx="21">
                  <c:v>Holandsko</c:v>
                </c:pt>
                <c:pt idx="22">
                  <c:v>Írsko</c:v>
                </c:pt>
                <c:pt idx="23">
                  <c:v>Poľsko</c:v>
                </c:pt>
                <c:pt idx="24">
                  <c:v>Dánsko</c:v>
                </c:pt>
                <c:pt idx="25">
                  <c:v>Estónsko</c:v>
                </c:pt>
                <c:pt idx="26">
                  <c:v>Luxembursko</c:v>
                </c:pt>
              </c:strCache>
            </c:strRef>
          </c:cat>
          <c:val>
            <c:numRef>
              <c:f>'G11'!$B$3:$B$29</c:f>
              <c:numCache>
                <c:formatCode>0</c:formatCode>
                <c:ptCount val="27"/>
                <c:pt idx="0">
                  <c:v>95.166087051523391</c:v>
                </c:pt>
                <c:pt idx="1">
                  <c:v>96.973638037862671</c:v>
                </c:pt>
                <c:pt idx="2">
                  <c:v>97.511477378083498</c:v>
                </c:pt>
                <c:pt idx="3">
                  <c:v>97.961690041954313</c:v>
                </c:pt>
                <c:pt idx="4">
                  <c:v>98.351971245972976</c:v>
                </c:pt>
                <c:pt idx="5">
                  <c:v>98.434638803195639</c:v>
                </c:pt>
                <c:pt idx="6">
                  <c:v>98.571242391823461</c:v>
                </c:pt>
                <c:pt idx="7">
                  <c:v>98.864355071506196</c:v>
                </c:pt>
                <c:pt idx="8">
                  <c:v>99.227151033774447</c:v>
                </c:pt>
                <c:pt idx="9">
                  <c:v>100.12630787382344</c:v>
                </c:pt>
                <c:pt idx="10">
                  <c:v>100.41548486821819</c:v>
                </c:pt>
                <c:pt idx="11">
                  <c:v>100.5481450114099</c:v>
                </c:pt>
                <c:pt idx="12">
                  <c:v>100.75616001065642</c:v>
                </c:pt>
                <c:pt idx="13">
                  <c:v>101.618750681989</c:v>
                </c:pt>
                <c:pt idx="14">
                  <c:v>101.72570876300966</c:v>
                </c:pt>
                <c:pt idx="15">
                  <c:v>102.06316379529579</c:v>
                </c:pt>
                <c:pt idx="16">
                  <c:v>102.22996043240843</c:v>
                </c:pt>
                <c:pt idx="17">
                  <c:v>102.27840465146873</c:v>
                </c:pt>
                <c:pt idx="18">
                  <c:v>102.99048735220329</c:v>
                </c:pt>
                <c:pt idx="19">
                  <c:v>103.7509340927373</c:v>
                </c:pt>
                <c:pt idx="20">
                  <c:v>104.25256654877697</c:v>
                </c:pt>
                <c:pt idx="21">
                  <c:v>104.40622582246262</c:v>
                </c:pt>
                <c:pt idx="22">
                  <c:v>104.52715901698974</c:v>
                </c:pt>
                <c:pt idx="23">
                  <c:v>104.81507166170852</c:v>
                </c:pt>
                <c:pt idx="24">
                  <c:v>105.27470149264595</c:v>
                </c:pt>
                <c:pt idx="25">
                  <c:v>106.47846512584871</c:v>
                </c:pt>
                <c:pt idx="26">
                  <c:v>107.02002645139376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53-46CD-9BBA-F41760037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731261008"/>
        <c:axId val="731262656"/>
      </c:barChart>
      <c:catAx>
        <c:axId val="7312610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731262656"/>
        <c:crosses val="autoZero"/>
        <c:auto val="0"/>
        <c:lblAlgn val="ctr"/>
        <c:lblOffset val="100"/>
        <c:noMultiLvlLbl val="0"/>
      </c:catAx>
      <c:valAx>
        <c:axId val="731262656"/>
        <c:scaling>
          <c:orientation val="minMax"/>
          <c:max val="110"/>
          <c:min val="9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731261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555244444444445"/>
          <c:y val="0.94884658119658116"/>
          <c:w val="0.50306194444444441"/>
          <c:h val="4.84397435897435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b="0" i="0"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4"/>
          <c:order val="0"/>
          <c:tx>
            <c:strRef>
              <c:f>'G12'!$A$7</c:f>
              <c:strCache>
                <c:ptCount val="1"/>
                <c:pt idx="0">
                  <c:v>CZE</c:v>
                </c:pt>
              </c:strCache>
            </c:strRef>
          </c:tx>
          <c:spPr>
            <a:ln w="28575" cap="rnd">
              <a:solidFill>
                <a:srgbClr val="3C96FF"/>
              </a:solidFill>
              <a:prstDash val="solid"/>
              <a:round/>
            </a:ln>
            <a:effectLst/>
          </c:spPr>
          <c:marker>
            <c:symbol val="x"/>
            <c:size val="10"/>
            <c:spPr>
              <a:noFill/>
              <a:ln w="9525">
                <a:solidFill>
                  <a:srgbClr val="3C96FF"/>
                </a:solidFill>
              </a:ln>
              <a:effectLst/>
            </c:spPr>
          </c:marker>
          <c:cat>
            <c:strRef>
              <c:f>'G12'!$B$2:$I$2</c:f>
              <c:strCache>
                <c:ptCount val="8"/>
                <c:pt idx="0">
                  <c:v>Fyzická infraštruktúra</c:v>
                </c:pt>
                <c:pt idx="1">
                  <c:v>Inovácie</c:v>
                </c:pt>
                <c:pt idx="2">
                  <c:v>Technologická infraštruktúra</c:v>
                </c:pt>
                <c:pt idx="3">
                  <c:v>Ľudský kapitál</c:v>
                </c:pt>
                <c:pt idx="4">
                  <c:v>Podnikavosť</c:v>
                </c:pt>
                <c:pt idx="5">
                  <c:v>Regulácia</c:v>
                </c:pt>
                <c:pt idx="6">
                  <c:v>Trh práce</c:v>
                </c:pt>
                <c:pt idx="7">
                  <c:v>Vládnutie</c:v>
                </c:pt>
              </c:strCache>
            </c:strRef>
          </c:cat>
          <c:val>
            <c:numRef>
              <c:f>'G12'!$B$7:$I$7</c:f>
              <c:numCache>
                <c:formatCode>General</c:formatCode>
                <c:ptCount val="8"/>
                <c:pt idx="0">
                  <c:v>11</c:v>
                </c:pt>
                <c:pt idx="1">
                  <c:v>13</c:v>
                </c:pt>
                <c:pt idx="2">
                  <c:v>17</c:v>
                </c:pt>
                <c:pt idx="3">
                  <c:v>15</c:v>
                </c:pt>
                <c:pt idx="4">
                  <c:v>16</c:v>
                </c:pt>
                <c:pt idx="5">
                  <c:v>15</c:v>
                </c:pt>
                <c:pt idx="6">
                  <c:v>17</c:v>
                </c:pt>
                <c:pt idx="7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C7-48D3-AC58-DACE4E06FA73}"/>
            </c:ext>
          </c:extLst>
        </c:ser>
        <c:ser>
          <c:idx val="5"/>
          <c:order val="1"/>
          <c:tx>
            <c:strRef>
              <c:f>'G12'!$A$8</c:f>
              <c:strCache>
                <c:ptCount val="1"/>
                <c:pt idx="0">
                  <c:v>DEU</c:v>
                </c:pt>
              </c:strCache>
            </c:strRef>
          </c:tx>
          <c:spPr>
            <a:ln w="28575" cap="rnd">
              <a:solidFill>
                <a:srgbClr val="558237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'G12'!$B$2:$I$2</c:f>
              <c:strCache>
                <c:ptCount val="8"/>
                <c:pt idx="0">
                  <c:v>Fyzická infraštruktúra</c:v>
                </c:pt>
                <c:pt idx="1">
                  <c:v>Inovácie</c:v>
                </c:pt>
                <c:pt idx="2">
                  <c:v>Technologická infraštruktúra</c:v>
                </c:pt>
                <c:pt idx="3">
                  <c:v>Ľudský kapitál</c:v>
                </c:pt>
                <c:pt idx="4">
                  <c:v>Podnikavosť</c:v>
                </c:pt>
                <c:pt idx="5">
                  <c:v>Regulácia</c:v>
                </c:pt>
                <c:pt idx="6">
                  <c:v>Trh práce</c:v>
                </c:pt>
                <c:pt idx="7">
                  <c:v>Vládnutie</c:v>
                </c:pt>
              </c:strCache>
            </c:strRef>
          </c:cat>
          <c:val>
            <c:numRef>
              <c:f>'G12'!$B$8:$I$8</c:f>
              <c:numCache>
                <c:formatCode>General</c:formatCode>
                <c:ptCount val="8"/>
                <c:pt idx="0">
                  <c:v>4</c:v>
                </c:pt>
                <c:pt idx="1">
                  <c:v>1</c:v>
                </c:pt>
                <c:pt idx="2">
                  <c:v>11</c:v>
                </c:pt>
                <c:pt idx="3">
                  <c:v>6</c:v>
                </c:pt>
                <c:pt idx="4">
                  <c:v>14</c:v>
                </c:pt>
                <c:pt idx="5">
                  <c:v>7</c:v>
                </c:pt>
                <c:pt idx="6">
                  <c:v>12</c:v>
                </c:pt>
                <c:pt idx="7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C7-48D3-AC58-DACE4E06FA73}"/>
            </c:ext>
          </c:extLst>
        </c:ser>
        <c:ser>
          <c:idx val="8"/>
          <c:order val="2"/>
          <c:tx>
            <c:strRef>
              <c:f>'G12'!$A$11</c:f>
              <c:strCache>
                <c:ptCount val="1"/>
                <c:pt idx="0">
                  <c:v>EST</c:v>
                </c:pt>
              </c:strCache>
            </c:strRef>
          </c:tx>
          <c:spPr>
            <a:ln w="28575" cap="rnd">
              <a:solidFill>
                <a:srgbClr val="C8C8C8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'G12'!$B$2:$I$2</c:f>
              <c:strCache>
                <c:ptCount val="8"/>
                <c:pt idx="0">
                  <c:v>Fyzická infraštruktúra</c:v>
                </c:pt>
                <c:pt idx="1">
                  <c:v>Inovácie</c:v>
                </c:pt>
                <c:pt idx="2">
                  <c:v>Technologická infraštruktúra</c:v>
                </c:pt>
                <c:pt idx="3">
                  <c:v>Ľudský kapitál</c:v>
                </c:pt>
                <c:pt idx="4">
                  <c:v>Podnikavosť</c:v>
                </c:pt>
                <c:pt idx="5">
                  <c:v>Regulácia</c:v>
                </c:pt>
                <c:pt idx="6">
                  <c:v>Trh práce</c:v>
                </c:pt>
                <c:pt idx="7">
                  <c:v>Vládnutie</c:v>
                </c:pt>
              </c:strCache>
            </c:strRef>
          </c:cat>
          <c:val>
            <c:numRef>
              <c:f>'G12'!$B$11:$I$11</c:f>
              <c:numCache>
                <c:formatCode>General</c:formatCode>
                <c:ptCount val="8"/>
                <c:pt idx="0">
                  <c:v>19</c:v>
                </c:pt>
                <c:pt idx="1">
                  <c:v>16</c:v>
                </c:pt>
                <c:pt idx="2">
                  <c:v>6</c:v>
                </c:pt>
                <c:pt idx="3">
                  <c:v>4</c:v>
                </c:pt>
                <c:pt idx="4">
                  <c:v>2</c:v>
                </c:pt>
                <c:pt idx="5">
                  <c:v>6</c:v>
                </c:pt>
                <c:pt idx="6">
                  <c:v>9</c:v>
                </c:pt>
                <c:pt idx="7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C7-48D3-AC58-DACE4E06FA73}"/>
            </c:ext>
          </c:extLst>
        </c:ser>
        <c:ser>
          <c:idx val="13"/>
          <c:order val="3"/>
          <c:tx>
            <c:strRef>
              <c:f>'G12'!$A$16</c:f>
              <c:strCache>
                <c:ptCount val="1"/>
                <c:pt idx="0">
                  <c:v>HUN</c:v>
                </c:pt>
              </c:strCache>
            </c:strRef>
          </c:tx>
          <c:spPr>
            <a:ln w="28575" cap="rnd">
              <a:solidFill>
                <a:srgbClr val="6E6E6E"/>
              </a:solidFill>
              <a:round/>
            </a:ln>
            <a:effectLst/>
          </c:spPr>
          <c:marker>
            <c:symbol val="none"/>
          </c:marker>
          <c:cat>
            <c:strRef>
              <c:f>'G12'!$B$2:$I$2</c:f>
              <c:strCache>
                <c:ptCount val="8"/>
                <c:pt idx="0">
                  <c:v>Fyzická infraštruktúra</c:v>
                </c:pt>
                <c:pt idx="1">
                  <c:v>Inovácie</c:v>
                </c:pt>
                <c:pt idx="2">
                  <c:v>Technologická infraštruktúra</c:v>
                </c:pt>
                <c:pt idx="3">
                  <c:v>Ľudský kapitál</c:v>
                </c:pt>
                <c:pt idx="4">
                  <c:v>Podnikavosť</c:v>
                </c:pt>
                <c:pt idx="5">
                  <c:v>Regulácia</c:v>
                </c:pt>
                <c:pt idx="6">
                  <c:v>Trh práce</c:v>
                </c:pt>
                <c:pt idx="7">
                  <c:v>Vládnutie</c:v>
                </c:pt>
              </c:strCache>
            </c:strRef>
          </c:cat>
          <c:val>
            <c:numRef>
              <c:f>'G12'!$B$16:$I$16</c:f>
              <c:numCache>
                <c:formatCode>General</c:formatCode>
                <c:ptCount val="8"/>
                <c:pt idx="0">
                  <c:v>14</c:v>
                </c:pt>
                <c:pt idx="1">
                  <c:v>18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22</c:v>
                </c:pt>
                <c:pt idx="6">
                  <c:v>18</c:v>
                </c:pt>
                <c:pt idx="7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C7-48D3-AC58-DACE4E06FA73}"/>
            </c:ext>
          </c:extLst>
        </c:ser>
        <c:ser>
          <c:idx val="20"/>
          <c:order val="4"/>
          <c:tx>
            <c:strRef>
              <c:f>'G12'!$A$23</c:f>
              <c:strCache>
                <c:ptCount val="1"/>
                <c:pt idx="0">
                  <c:v>POL</c:v>
                </c:pt>
              </c:strCache>
            </c:strRef>
          </c:tx>
          <c:spPr>
            <a:ln w="28575" cap="rnd">
              <a:solidFill>
                <a:srgbClr val="A0A0A0"/>
              </a:solidFill>
              <a:round/>
            </a:ln>
            <a:effectLst/>
          </c:spPr>
          <c:marker>
            <c:symbol val="none"/>
          </c:marker>
          <c:cat>
            <c:strRef>
              <c:f>'G12'!$B$2:$I$2</c:f>
              <c:strCache>
                <c:ptCount val="8"/>
                <c:pt idx="0">
                  <c:v>Fyzická infraštruktúra</c:v>
                </c:pt>
                <c:pt idx="1">
                  <c:v>Inovácie</c:v>
                </c:pt>
                <c:pt idx="2">
                  <c:v>Technologická infraštruktúra</c:v>
                </c:pt>
                <c:pt idx="3">
                  <c:v>Ľudský kapitál</c:v>
                </c:pt>
                <c:pt idx="4">
                  <c:v>Podnikavosť</c:v>
                </c:pt>
                <c:pt idx="5">
                  <c:v>Regulácia</c:v>
                </c:pt>
                <c:pt idx="6">
                  <c:v>Trh práce</c:v>
                </c:pt>
                <c:pt idx="7">
                  <c:v>Vládnutie</c:v>
                </c:pt>
              </c:strCache>
            </c:strRef>
          </c:cat>
          <c:val>
            <c:numRef>
              <c:f>'G12'!$B$23:$I$23</c:f>
              <c:numCache>
                <c:formatCode>General</c:formatCode>
                <c:ptCount val="8"/>
                <c:pt idx="0">
                  <c:v>16</c:v>
                </c:pt>
                <c:pt idx="1">
                  <c:v>17</c:v>
                </c:pt>
                <c:pt idx="2">
                  <c:v>25</c:v>
                </c:pt>
                <c:pt idx="3">
                  <c:v>20</c:v>
                </c:pt>
                <c:pt idx="4">
                  <c:v>18</c:v>
                </c:pt>
                <c:pt idx="5">
                  <c:v>20</c:v>
                </c:pt>
                <c:pt idx="6">
                  <c:v>26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8C7-48D3-AC58-DACE4E06FA73}"/>
            </c:ext>
          </c:extLst>
        </c:ser>
        <c:ser>
          <c:idx val="23"/>
          <c:order val="5"/>
          <c:tx>
            <c:strRef>
              <c:f>'G12'!$A$26</c:f>
              <c:strCache>
                <c:ptCount val="1"/>
                <c:pt idx="0">
                  <c:v>SVK</c:v>
                </c:pt>
              </c:strCache>
            </c:strRef>
          </c:tx>
          <c:spPr>
            <a:ln w="28575" cap="rnd">
              <a:solidFill>
                <a:srgbClr val="0032C8"/>
              </a:solidFill>
              <a:round/>
            </a:ln>
            <a:effectLst/>
          </c:spPr>
          <c:marker>
            <c:symbol val="diamond"/>
            <c:size val="10"/>
            <c:spPr>
              <a:solidFill>
                <a:srgbClr val="0032C8"/>
              </a:solidFill>
              <a:ln w="9525">
                <a:noFill/>
              </a:ln>
              <a:effectLst/>
            </c:spPr>
          </c:marker>
          <c:cat>
            <c:strRef>
              <c:f>'G12'!$B$2:$I$2</c:f>
              <c:strCache>
                <c:ptCount val="8"/>
                <c:pt idx="0">
                  <c:v>Fyzická infraštruktúra</c:v>
                </c:pt>
                <c:pt idx="1">
                  <c:v>Inovácie</c:v>
                </c:pt>
                <c:pt idx="2">
                  <c:v>Technologická infraštruktúra</c:v>
                </c:pt>
                <c:pt idx="3">
                  <c:v>Ľudský kapitál</c:v>
                </c:pt>
                <c:pt idx="4">
                  <c:v>Podnikavosť</c:v>
                </c:pt>
                <c:pt idx="5">
                  <c:v>Regulácia</c:v>
                </c:pt>
                <c:pt idx="6">
                  <c:v>Trh práce</c:v>
                </c:pt>
                <c:pt idx="7">
                  <c:v>Vládnutie</c:v>
                </c:pt>
              </c:strCache>
            </c:strRef>
          </c:cat>
          <c:val>
            <c:numRef>
              <c:f>'G12'!$B$26:$I$26</c:f>
              <c:numCache>
                <c:formatCode>General</c:formatCode>
                <c:ptCount val="8"/>
                <c:pt idx="0">
                  <c:v>15</c:v>
                </c:pt>
                <c:pt idx="1">
                  <c:v>21</c:v>
                </c:pt>
                <c:pt idx="2">
                  <c:v>19</c:v>
                </c:pt>
                <c:pt idx="3">
                  <c:v>22</c:v>
                </c:pt>
                <c:pt idx="4">
                  <c:v>26</c:v>
                </c:pt>
                <c:pt idx="5">
                  <c:v>21</c:v>
                </c:pt>
                <c:pt idx="6">
                  <c:v>22</c:v>
                </c:pt>
                <c:pt idx="7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8C7-48D3-AC58-DACE4E06FA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3777711"/>
        <c:axId val="1353771471"/>
      </c:radarChart>
      <c:catAx>
        <c:axId val="13537777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353771471"/>
        <c:crosses val="autoZero"/>
        <c:auto val="1"/>
        <c:lblAlgn val="ctr"/>
        <c:lblOffset val="100"/>
        <c:noMultiLvlLbl val="0"/>
      </c:catAx>
      <c:valAx>
        <c:axId val="1353771471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3537777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G13a!$A$3</c:f>
              <c:strCache>
                <c:ptCount val="1"/>
                <c:pt idx="0">
                  <c:v>Česko</c:v>
                </c:pt>
              </c:strCache>
            </c:strRef>
          </c:tx>
          <c:spPr>
            <a:ln w="28575" cap="rnd">
              <a:solidFill>
                <a:srgbClr val="3C96FF"/>
              </a:solidFill>
              <a:round/>
            </a:ln>
            <a:effectLst/>
          </c:spPr>
          <c:marker>
            <c:symbol val="none"/>
          </c:marker>
          <c:cat>
            <c:strRef>
              <c:f>G13a!$B$2:$G$2</c:f>
              <c:strCache>
                <c:ptCount val="6"/>
                <c:pt idx="0">
                  <c:v>CC</c:v>
                </c:pt>
                <c:pt idx="1">
                  <c:v>GE</c:v>
                </c:pt>
                <c:pt idx="2">
                  <c:v>PV</c:v>
                </c:pt>
                <c:pt idx="3">
                  <c:v>RL</c:v>
                </c:pt>
                <c:pt idx="4">
                  <c:v>RQ</c:v>
                </c:pt>
                <c:pt idx="5">
                  <c:v>VA</c:v>
                </c:pt>
              </c:strCache>
            </c:strRef>
          </c:cat>
          <c:val>
            <c:numRef>
              <c:f>G13a!$B$3:$G$3</c:f>
              <c:numCache>
                <c:formatCode>0.0</c:formatCode>
                <c:ptCount val="6"/>
                <c:pt idx="0">
                  <c:v>65.384613037109403</c:v>
                </c:pt>
                <c:pt idx="1">
                  <c:v>74.519233703613295</c:v>
                </c:pt>
                <c:pt idx="2">
                  <c:v>63.679244995117202</c:v>
                </c:pt>
                <c:pt idx="3">
                  <c:v>80.288459777832003</c:v>
                </c:pt>
                <c:pt idx="4">
                  <c:v>81.730766296386705</c:v>
                </c:pt>
                <c:pt idx="5">
                  <c:v>72.946861267089801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C2-42A8-8289-6510945D83DA}"/>
            </c:ext>
          </c:extLst>
        </c:ser>
        <c:ser>
          <c:idx val="5"/>
          <c:order val="5"/>
          <c:tx>
            <c:strRef>
              <c:f>G13a!$A$8</c:f>
              <c:strCache>
                <c:ptCount val="1"/>
                <c:pt idx="0">
                  <c:v>Slovensko</c:v>
                </c:pt>
              </c:strCache>
            </c:strRef>
          </c:tx>
          <c:spPr>
            <a:ln w="28575" cap="rnd">
              <a:solidFill>
                <a:srgbClr val="0032C8"/>
              </a:solidFill>
              <a:round/>
            </a:ln>
            <a:effectLst/>
          </c:spPr>
          <c:marker>
            <c:symbol val="none"/>
          </c:marker>
          <c:cat>
            <c:strRef>
              <c:f>G13a!$B$2:$G$2</c:f>
              <c:strCache>
                <c:ptCount val="6"/>
                <c:pt idx="0">
                  <c:v>CC</c:v>
                </c:pt>
                <c:pt idx="1">
                  <c:v>GE</c:v>
                </c:pt>
                <c:pt idx="2">
                  <c:v>PV</c:v>
                </c:pt>
                <c:pt idx="3">
                  <c:v>RL</c:v>
                </c:pt>
                <c:pt idx="4">
                  <c:v>RQ</c:v>
                </c:pt>
                <c:pt idx="5">
                  <c:v>VA</c:v>
                </c:pt>
              </c:strCache>
            </c:strRef>
          </c:cat>
          <c:val>
            <c:numRef>
              <c:f>G13a!$B$8:$G$8</c:f>
              <c:numCache>
                <c:formatCode>0.0</c:formatCode>
                <c:ptCount val="6"/>
                <c:pt idx="0">
                  <c:v>55.288459777832003</c:v>
                </c:pt>
                <c:pt idx="1">
                  <c:v>58.653846740722699</c:v>
                </c:pt>
                <c:pt idx="2">
                  <c:v>53.301887512207003</c:v>
                </c:pt>
                <c:pt idx="3">
                  <c:v>67.307693481445298</c:v>
                </c:pt>
                <c:pt idx="4">
                  <c:v>69.230766296386705</c:v>
                </c:pt>
                <c:pt idx="5">
                  <c:v>70.531402587890597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C2-42A8-8289-6510945D83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301167"/>
        <c:axId val="62290767"/>
        <c:extLst>
          <c:ext xmlns:c15="http://schemas.microsoft.com/office/drawing/2012/chart" uri="{02D57815-91ED-43cb-92C2-25804820EDAC}">
            <c15:filteredRad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G13a!$A$4</c15:sqref>
                        </c15:formulaRef>
                      </c:ext>
                    </c:extLst>
                    <c:strCache>
                      <c:ptCount val="1"/>
                      <c:pt idx="0">
                        <c:v>Estonia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G13a!$B$2:$G$2</c15:sqref>
                        </c15:formulaRef>
                      </c:ext>
                    </c:extLst>
                    <c:strCache>
                      <c:ptCount val="6"/>
                      <c:pt idx="0">
                        <c:v>CC</c:v>
                      </c:pt>
                      <c:pt idx="1">
                        <c:v>GE</c:v>
                      </c:pt>
                      <c:pt idx="2">
                        <c:v>PV</c:v>
                      </c:pt>
                      <c:pt idx="3">
                        <c:v>RL</c:v>
                      </c:pt>
                      <c:pt idx="4">
                        <c:v>RQ</c:v>
                      </c:pt>
                      <c:pt idx="5">
                        <c:v>VA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G13a!$B$4:$G$4</c15:sqref>
                        </c15:formulaRef>
                      </c:ext>
                    </c:extLst>
                    <c:numCache>
                      <c:formatCode>0.0</c:formatCode>
                      <c:ptCount val="6"/>
                      <c:pt idx="0">
                        <c:v>86.538459777832003</c:v>
                      </c:pt>
                      <c:pt idx="1">
                        <c:v>81.25</c:v>
                      </c:pt>
                      <c:pt idx="2">
                        <c:v>56.603775024414098</c:v>
                      </c:pt>
                      <c:pt idx="3">
                        <c:v>85.576919555664105</c:v>
                      </c:pt>
                      <c:pt idx="4">
                        <c:v>85.096153259277301</c:v>
                      </c:pt>
                      <c:pt idx="5">
                        <c:v>81.159423828125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A1C2-42A8-8289-6510945D83DA}"/>
                  </c:ext>
                </c:extLst>
              </c15:ser>
            </c15:filteredRadarSeries>
            <c15:filteredRad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G13a!$A$5</c15:sqref>
                        </c15:formulaRef>
                      </c:ext>
                    </c:extLst>
                    <c:strCache>
                      <c:ptCount val="1"/>
                      <c:pt idx="0">
                        <c:v>Germany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G13a!$B$2:$G$2</c15:sqref>
                        </c15:formulaRef>
                      </c:ext>
                    </c:extLst>
                    <c:strCache>
                      <c:ptCount val="6"/>
                      <c:pt idx="0">
                        <c:v>CC</c:v>
                      </c:pt>
                      <c:pt idx="1">
                        <c:v>GE</c:v>
                      </c:pt>
                      <c:pt idx="2">
                        <c:v>PV</c:v>
                      </c:pt>
                      <c:pt idx="3">
                        <c:v>RL</c:v>
                      </c:pt>
                      <c:pt idx="4">
                        <c:v>RQ</c:v>
                      </c:pt>
                      <c:pt idx="5">
                        <c:v>VA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G13a!$B$5:$G$5</c15:sqref>
                        </c15:formulaRef>
                      </c:ext>
                    </c:extLst>
                    <c:numCache>
                      <c:formatCode>0.0</c:formatCode>
                      <c:ptCount val="6"/>
                      <c:pt idx="0">
                        <c:v>89.903846740722699</c:v>
                      </c:pt>
                      <c:pt idx="1">
                        <c:v>78.846153259277301</c:v>
                      </c:pt>
                      <c:pt idx="2">
                        <c:v>56.603775024414098</c:v>
                      </c:pt>
                      <c:pt idx="3">
                        <c:v>88.461540222167997</c:v>
                      </c:pt>
                      <c:pt idx="4">
                        <c:v>86.057693481445298</c:v>
                      </c:pt>
                      <c:pt idx="5">
                        <c:v>89.371978759765597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A1C2-42A8-8289-6510945D83DA}"/>
                  </c:ext>
                </c:extLst>
              </c15:ser>
            </c15:filteredRadarSeries>
            <c15:filteredRad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G13a!$A$6</c15:sqref>
                        </c15:formulaRef>
                      </c:ext>
                    </c:extLst>
                    <c:strCache>
                      <c:ptCount val="1"/>
                      <c:pt idx="0">
                        <c:v>Hungary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G13a!$B$2:$G$2</c15:sqref>
                        </c15:formulaRef>
                      </c:ext>
                    </c:extLst>
                    <c:strCache>
                      <c:ptCount val="6"/>
                      <c:pt idx="0">
                        <c:v>CC</c:v>
                      </c:pt>
                      <c:pt idx="1">
                        <c:v>GE</c:v>
                      </c:pt>
                      <c:pt idx="2">
                        <c:v>PV</c:v>
                      </c:pt>
                      <c:pt idx="3">
                        <c:v>RL</c:v>
                      </c:pt>
                      <c:pt idx="4">
                        <c:v>RQ</c:v>
                      </c:pt>
                      <c:pt idx="5">
                        <c:v>VA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G13a!$B$6:$G$6</c15:sqref>
                        </c15:formulaRef>
                      </c:ext>
                    </c:extLst>
                    <c:numCache>
                      <c:formatCode>0.0</c:formatCode>
                      <c:ptCount val="6"/>
                      <c:pt idx="0">
                        <c:v>49.519229888916001</c:v>
                      </c:pt>
                      <c:pt idx="1">
                        <c:v>62.019229888916001</c:v>
                      </c:pt>
                      <c:pt idx="2">
                        <c:v>59.433963775634801</c:v>
                      </c:pt>
                      <c:pt idx="3">
                        <c:v>59.615383148193402</c:v>
                      </c:pt>
                      <c:pt idx="4">
                        <c:v>57.692306518554702</c:v>
                      </c:pt>
                      <c:pt idx="5">
                        <c:v>55.072463989257798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A1C2-42A8-8289-6510945D83DA}"/>
                  </c:ext>
                </c:extLst>
              </c15:ser>
            </c15:filteredRadarSeries>
            <c15:filteredRad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G13a!$A$7</c15:sqref>
                        </c15:formulaRef>
                      </c:ext>
                    </c:extLst>
                    <c:strCache>
                      <c:ptCount val="1"/>
                      <c:pt idx="0">
                        <c:v>Poland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G13a!$B$2:$G$2</c15:sqref>
                        </c15:formulaRef>
                      </c:ext>
                    </c:extLst>
                    <c:strCache>
                      <c:ptCount val="6"/>
                      <c:pt idx="0">
                        <c:v>CC</c:v>
                      </c:pt>
                      <c:pt idx="1">
                        <c:v>GE</c:v>
                      </c:pt>
                      <c:pt idx="2">
                        <c:v>PV</c:v>
                      </c:pt>
                      <c:pt idx="3">
                        <c:v>RL</c:v>
                      </c:pt>
                      <c:pt idx="4">
                        <c:v>RQ</c:v>
                      </c:pt>
                      <c:pt idx="5">
                        <c:v>VA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G13a!$B$7:$G$7</c15:sqref>
                        </c15:formulaRef>
                      </c:ext>
                    </c:extLst>
                    <c:numCache>
                      <c:formatCode>0.0</c:formatCode>
                      <c:ptCount val="6"/>
                      <c:pt idx="0">
                        <c:v>64.903846740722699</c:v>
                      </c:pt>
                      <c:pt idx="1">
                        <c:v>50.961540222167997</c:v>
                      </c:pt>
                      <c:pt idx="2">
                        <c:v>50</c:v>
                      </c:pt>
                      <c:pt idx="3">
                        <c:v>57.211540222167997</c:v>
                      </c:pt>
                      <c:pt idx="4">
                        <c:v>68.75</c:v>
                      </c:pt>
                      <c:pt idx="5">
                        <c:v>58.937198638916001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A1C2-42A8-8289-6510945D83DA}"/>
                  </c:ext>
                </c:extLst>
              </c15:ser>
            </c15:filteredRadarSeries>
          </c:ext>
        </c:extLst>
      </c:radarChart>
      <c:catAx>
        <c:axId val="623011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62290767"/>
        <c:crosses val="autoZero"/>
        <c:auto val="1"/>
        <c:lblAlgn val="ctr"/>
        <c:lblOffset val="100"/>
        <c:noMultiLvlLbl val="0"/>
      </c:catAx>
      <c:valAx>
        <c:axId val="622907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623011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G13a!$A$12</c:f>
              <c:strCache>
                <c:ptCount val="1"/>
                <c:pt idx="0">
                  <c:v>Česko</c:v>
                </c:pt>
              </c:strCache>
            </c:strRef>
          </c:tx>
          <c:spPr>
            <a:ln w="28575" cap="rnd">
              <a:solidFill>
                <a:srgbClr val="3C96FF"/>
              </a:solidFill>
              <a:round/>
            </a:ln>
            <a:effectLst/>
          </c:spPr>
          <c:marker>
            <c:symbol val="none"/>
          </c:marker>
          <c:cat>
            <c:strRef>
              <c:f>G13a!$B$11:$G$11</c:f>
              <c:strCache>
                <c:ptCount val="6"/>
                <c:pt idx="0">
                  <c:v>CC</c:v>
                </c:pt>
                <c:pt idx="1">
                  <c:v>GE</c:v>
                </c:pt>
                <c:pt idx="2">
                  <c:v>PV</c:v>
                </c:pt>
                <c:pt idx="3">
                  <c:v>RL</c:v>
                </c:pt>
                <c:pt idx="4">
                  <c:v>RQ</c:v>
                </c:pt>
                <c:pt idx="5">
                  <c:v>VA</c:v>
                </c:pt>
              </c:strCache>
            </c:strRef>
          </c:cat>
          <c:val>
            <c:numRef>
              <c:f>G13a!$B$12:$G$12</c:f>
              <c:numCache>
                <c:formatCode>0.0</c:formatCode>
                <c:ptCount val="6"/>
                <c:pt idx="0">
                  <c:v>80.769233703613295</c:v>
                </c:pt>
                <c:pt idx="1">
                  <c:v>91.346153259277301</c:v>
                </c:pt>
                <c:pt idx="2">
                  <c:v>95.283020019531307</c:v>
                </c:pt>
                <c:pt idx="3">
                  <c:v>88.461540222167997</c:v>
                </c:pt>
                <c:pt idx="4">
                  <c:v>95.192306518554702</c:v>
                </c:pt>
                <c:pt idx="5">
                  <c:v>88.888885498046903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66-493D-86C7-227E1B66BD97}"/>
            </c:ext>
          </c:extLst>
        </c:ser>
        <c:ser>
          <c:idx val="5"/>
          <c:order val="5"/>
          <c:tx>
            <c:strRef>
              <c:f>G13a!$A$17</c:f>
              <c:strCache>
                <c:ptCount val="1"/>
                <c:pt idx="0">
                  <c:v>Slovensko</c:v>
                </c:pt>
              </c:strCache>
            </c:strRef>
          </c:tx>
          <c:spPr>
            <a:ln w="28575" cap="rnd">
              <a:solidFill>
                <a:srgbClr val="0032C8"/>
              </a:solidFill>
              <a:round/>
            </a:ln>
            <a:effectLst/>
          </c:spPr>
          <c:marker>
            <c:symbol val="none"/>
          </c:marker>
          <c:cat>
            <c:strRef>
              <c:f>G13a!$B$11:$G$11</c:f>
              <c:strCache>
                <c:ptCount val="6"/>
                <c:pt idx="0">
                  <c:v>CC</c:v>
                </c:pt>
                <c:pt idx="1">
                  <c:v>GE</c:v>
                </c:pt>
                <c:pt idx="2">
                  <c:v>PV</c:v>
                </c:pt>
                <c:pt idx="3">
                  <c:v>RL</c:v>
                </c:pt>
                <c:pt idx="4">
                  <c:v>RQ</c:v>
                </c:pt>
                <c:pt idx="5">
                  <c:v>VA</c:v>
                </c:pt>
              </c:strCache>
            </c:strRef>
          </c:cat>
          <c:val>
            <c:numRef>
              <c:f>G13a!$B$17:$G$17</c:f>
              <c:numCache>
                <c:formatCode>0.0</c:formatCode>
                <c:ptCount val="6"/>
                <c:pt idx="0">
                  <c:v>67.307693481445298</c:v>
                </c:pt>
                <c:pt idx="1">
                  <c:v>77.403846740722699</c:v>
                </c:pt>
                <c:pt idx="2">
                  <c:v>80.188682556152301</c:v>
                </c:pt>
                <c:pt idx="3">
                  <c:v>81.25</c:v>
                </c:pt>
                <c:pt idx="4">
                  <c:v>85.096153259277301</c:v>
                </c:pt>
                <c:pt idx="5">
                  <c:v>84.057968139648395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66-493D-86C7-227E1B66BD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298671"/>
        <c:axId val="62305327"/>
        <c:extLst>
          <c:ext xmlns:c15="http://schemas.microsoft.com/office/drawing/2012/chart" uri="{02D57815-91ED-43cb-92C2-25804820EDAC}">
            <c15:filteredRad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G13a!$A$13</c15:sqref>
                        </c15:formulaRef>
                      </c:ext>
                    </c:extLst>
                    <c:strCache>
                      <c:ptCount val="1"/>
                      <c:pt idx="0">
                        <c:v>Estonia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G13a!$B$11:$G$11</c15:sqref>
                        </c15:formulaRef>
                      </c:ext>
                    </c:extLst>
                    <c:strCache>
                      <c:ptCount val="6"/>
                      <c:pt idx="0">
                        <c:v>CC</c:v>
                      </c:pt>
                      <c:pt idx="1">
                        <c:v>GE</c:v>
                      </c:pt>
                      <c:pt idx="2">
                        <c:v>PV</c:v>
                      </c:pt>
                      <c:pt idx="3">
                        <c:v>RL</c:v>
                      </c:pt>
                      <c:pt idx="4">
                        <c:v>RQ</c:v>
                      </c:pt>
                      <c:pt idx="5">
                        <c:v>VA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G13a!$B$13:$G$13</c15:sqref>
                        </c15:formulaRef>
                      </c:ext>
                    </c:extLst>
                    <c:numCache>
                      <c:formatCode>0.0</c:formatCode>
                      <c:ptCount val="6"/>
                      <c:pt idx="0">
                        <c:v>94.711540222167997</c:v>
                      </c:pt>
                      <c:pt idx="1">
                        <c:v>96.634613037109403</c:v>
                      </c:pt>
                      <c:pt idx="2">
                        <c:v>92.452827453613295</c:v>
                      </c:pt>
                      <c:pt idx="3">
                        <c:v>92.307693481445298</c:v>
                      </c:pt>
                      <c:pt idx="4">
                        <c:v>99.038459777832003</c:v>
                      </c:pt>
                      <c:pt idx="5">
                        <c:v>93.236717224121094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BE66-493D-86C7-227E1B66BD97}"/>
                  </c:ext>
                </c:extLst>
              </c15:ser>
            </c15:filteredRadarSeries>
            <c15:filteredRad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G13a!$A$14</c15:sqref>
                        </c15:formulaRef>
                      </c:ext>
                    </c:extLst>
                    <c:strCache>
                      <c:ptCount val="1"/>
                      <c:pt idx="0">
                        <c:v>Germany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G13a!$B$11:$G$11</c15:sqref>
                        </c15:formulaRef>
                      </c:ext>
                    </c:extLst>
                    <c:strCache>
                      <c:ptCount val="6"/>
                      <c:pt idx="0">
                        <c:v>CC</c:v>
                      </c:pt>
                      <c:pt idx="1">
                        <c:v>GE</c:v>
                      </c:pt>
                      <c:pt idx="2">
                        <c:v>PV</c:v>
                      </c:pt>
                      <c:pt idx="3">
                        <c:v>RL</c:v>
                      </c:pt>
                      <c:pt idx="4">
                        <c:v>RQ</c:v>
                      </c:pt>
                      <c:pt idx="5">
                        <c:v>VA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G13a!$B$14:$G$14</c15:sqref>
                        </c15:formulaRef>
                      </c:ext>
                    </c:extLst>
                    <c:numCache>
                      <c:formatCode>0.0</c:formatCode>
                      <c:ptCount val="6"/>
                      <c:pt idx="0">
                        <c:v>97.115386962890597</c:v>
                      </c:pt>
                      <c:pt idx="1">
                        <c:v>96.153846740722699</c:v>
                      </c:pt>
                      <c:pt idx="2">
                        <c:v>92.452827453613295</c:v>
                      </c:pt>
                      <c:pt idx="3">
                        <c:v>98.557693481445298</c:v>
                      </c:pt>
                      <c:pt idx="4">
                        <c:v>99.519233703613295</c:v>
                      </c:pt>
                      <c:pt idx="5">
                        <c:v>98.550727844238295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BE66-493D-86C7-227E1B66BD97}"/>
                  </c:ext>
                </c:extLst>
              </c15:ser>
            </c15:filteredRadarSeries>
            <c15:filteredRad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G13a!$A$15</c15:sqref>
                        </c15:formulaRef>
                      </c:ext>
                    </c:extLst>
                    <c:strCache>
                      <c:ptCount val="1"/>
                      <c:pt idx="0">
                        <c:v>Hungary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G13a!$B$11:$G$11</c15:sqref>
                        </c15:formulaRef>
                      </c:ext>
                    </c:extLst>
                    <c:strCache>
                      <c:ptCount val="6"/>
                      <c:pt idx="0">
                        <c:v>CC</c:v>
                      </c:pt>
                      <c:pt idx="1">
                        <c:v>GE</c:v>
                      </c:pt>
                      <c:pt idx="2">
                        <c:v>PV</c:v>
                      </c:pt>
                      <c:pt idx="3">
                        <c:v>RL</c:v>
                      </c:pt>
                      <c:pt idx="4">
                        <c:v>RQ</c:v>
                      </c:pt>
                      <c:pt idx="5">
                        <c:v>VA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G13a!$B$15:$G$15</c15:sqref>
                        </c15:formulaRef>
                      </c:ext>
                    </c:extLst>
                    <c:numCache>
                      <c:formatCode>0.0</c:formatCode>
                      <c:ptCount val="6"/>
                      <c:pt idx="0">
                        <c:v>63.461540222167997</c:v>
                      </c:pt>
                      <c:pt idx="1">
                        <c:v>80.288459777832003</c:v>
                      </c:pt>
                      <c:pt idx="2">
                        <c:v>94.339622497558594</c:v>
                      </c:pt>
                      <c:pt idx="3">
                        <c:v>75.961540222167997</c:v>
                      </c:pt>
                      <c:pt idx="4">
                        <c:v>75.480766296386705</c:v>
                      </c:pt>
                      <c:pt idx="5">
                        <c:v>63.285022735595703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BE66-493D-86C7-227E1B66BD97}"/>
                  </c:ext>
                </c:extLst>
              </c15:ser>
            </c15:filteredRadarSeries>
            <c15:filteredRad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G13a!$A$16</c15:sqref>
                        </c15:formulaRef>
                      </c:ext>
                    </c:extLst>
                    <c:strCache>
                      <c:ptCount val="1"/>
                      <c:pt idx="0">
                        <c:v>Poland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G13a!$B$11:$G$11</c15:sqref>
                        </c15:formulaRef>
                      </c:ext>
                    </c:extLst>
                    <c:strCache>
                      <c:ptCount val="6"/>
                      <c:pt idx="0">
                        <c:v>CC</c:v>
                      </c:pt>
                      <c:pt idx="1">
                        <c:v>GE</c:v>
                      </c:pt>
                      <c:pt idx="2">
                        <c:v>PV</c:v>
                      </c:pt>
                      <c:pt idx="3">
                        <c:v>RL</c:v>
                      </c:pt>
                      <c:pt idx="4">
                        <c:v>RQ</c:v>
                      </c:pt>
                      <c:pt idx="5">
                        <c:v>VA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G13a!$B$16:$G$16</c15:sqref>
                        </c15:formulaRef>
                      </c:ext>
                    </c:extLst>
                    <c:numCache>
                      <c:formatCode>0.0</c:formatCode>
                      <c:ptCount val="6"/>
                      <c:pt idx="0">
                        <c:v>78.846153259277301</c:v>
                      </c:pt>
                      <c:pt idx="1">
                        <c:v>71.634613037109403</c:v>
                      </c:pt>
                      <c:pt idx="2">
                        <c:v>77.358489990234403</c:v>
                      </c:pt>
                      <c:pt idx="3">
                        <c:v>72.596153259277301</c:v>
                      </c:pt>
                      <c:pt idx="4">
                        <c:v>84.615386962890597</c:v>
                      </c:pt>
                      <c:pt idx="5">
                        <c:v>70.531402587890597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BE66-493D-86C7-227E1B66BD97}"/>
                  </c:ext>
                </c:extLst>
              </c15:ser>
            </c15:filteredRadarSeries>
          </c:ext>
        </c:extLst>
      </c:radarChart>
      <c:catAx>
        <c:axId val="622986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62305327"/>
        <c:crosses val="autoZero"/>
        <c:auto val="1"/>
        <c:lblAlgn val="ctr"/>
        <c:lblOffset val="100"/>
        <c:noMultiLvlLbl val="0"/>
      </c:catAx>
      <c:valAx>
        <c:axId val="6230532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622986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>
      <a:softEdge rad="25400"/>
    </a:effectLst>
  </c:spPr>
  <c:txPr>
    <a:bodyPr/>
    <a:lstStyle/>
    <a:p>
      <a:pPr>
        <a:defRPr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3"/>
          <c:order val="3"/>
          <c:tx>
            <c:strRef>
              <c:f>G13b!$D$6</c:f>
              <c:strCache>
                <c:ptCount val="1"/>
                <c:pt idx="0">
                  <c:v>Maďarsko</c:v>
                </c:pt>
              </c:strCache>
            </c:strRef>
          </c:tx>
          <c:spPr>
            <a:ln w="28575" cap="rnd">
              <a:solidFill>
                <a:srgbClr val="6E6E6E"/>
              </a:solidFill>
              <a:round/>
            </a:ln>
            <a:effectLst/>
          </c:spPr>
          <c:marker>
            <c:symbol val="none"/>
          </c:marker>
          <c:cat>
            <c:strRef>
              <c:f>G13b!$E$2:$J$2</c:f>
              <c:strCache>
                <c:ptCount val="6"/>
                <c:pt idx="0">
                  <c:v>CC</c:v>
                </c:pt>
                <c:pt idx="1">
                  <c:v>GE</c:v>
                </c:pt>
                <c:pt idx="2">
                  <c:v>PV</c:v>
                </c:pt>
                <c:pt idx="3">
                  <c:v>RL</c:v>
                </c:pt>
                <c:pt idx="4">
                  <c:v>RQ</c:v>
                </c:pt>
                <c:pt idx="5">
                  <c:v>VA</c:v>
                </c:pt>
              </c:strCache>
            </c:strRef>
          </c:cat>
          <c:val>
            <c:numRef>
              <c:f>G13b!$E$6:$J$6</c:f>
              <c:numCache>
                <c:formatCode>0.0</c:formatCode>
                <c:ptCount val="6"/>
                <c:pt idx="0">
                  <c:v>49.519229888916001</c:v>
                </c:pt>
                <c:pt idx="1">
                  <c:v>62.019229888916001</c:v>
                </c:pt>
                <c:pt idx="2">
                  <c:v>59.433963775634801</c:v>
                </c:pt>
                <c:pt idx="3">
                  <c:v>59.615383148193402</c:v>
                </c:pt>
                <c:pt idx="4">
                  <c:v>57.692306518554702</c:v>
                </c:pt>
                <c:pt idx="5">
                  <c:v>55.072463989257798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87-4CF4-B62A-506F4E0FEE54}"/>
            </c:ext>
          </c:extLst>
        </c:ser>
        <c:ser>
          <c:idx val="5"/>
          <c:order val="5"/>
          <c:tx>
            <c:strRef>
              <c:f>G13b!$D$8</c:f>
              <c:strCache>
                <c:ptCount val="1"/>
                <c:pt idx="0">
                  <c:v>Slovensko</c:v>
                </c:pt>
              </c:strCache>
            </c:strRef>
          </c:tx>
          <c:spPr>
            <a:ln w="28575" cap="rnd">
              <a:solidFill>
                <a:srgbClr val="0032C8"/>
              </a:solidFill>
              <a:round/>
            </a:ln>
            <a:effectLst/>
          </c:spPr>
          <c:marker>
            <c:symbol val="none"/>
          </c:marker>
          <c:cat>
            <c:strRef>
              <c:f>G13b!$E$2:$J$2</c:f>
              <c:strCache>
                <c:ptCount val="6"/>
                <c:pt idx="0">
                  <c:v>CC</c:v>
                </c:pt>
                <c:pt idx="1">
                  <c:v>GE</c:v>
                </c:pt>
                <c:pt idx="2">
                  <c:v>PV</c:v>
                </c:pt>
                <c:pt idx="3">
                  <c:v>RL</c:v>
                </c:pt>
                <c:pt idx="4">
                  <c:v>RQ</c:v>
                </c:pt>
                <c:pt idx="5">
                  <c:v>VA</c:v>
                </c:pt>
              </c:strCache>
            </c:strRef>
          </c:cat>
          <c:val>
            <c:numRef>
              <c:f>G13b!$E$8:$J$8</c:f>
              <c:numCache>
                <c:formatCode>0.0</c:formatCode>
                <c:ptCount val="6"/>
                <c:pt idx="0">
                  <c:v>55.288459777832003</c:v>
                </c:pt>
                <c:pt idx="1">
                  <c:v>58.653846740722699</c:v>
                </c:pt>
                <c:pt idx="2">
                  <c:v>53.301887512207003</c:v>
                </c:pt>
                <c:pt idx="3">
                  <c:v>67.307693481445298</c:v>
                </c:pt>
                <c:pt idx="4">
                  <c:v>69.230766296386705</c:v>
                </c:pt>
                <c:pt idx="5">
                  <c:v>70.531402587890597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87-4CF4-B62A-506F4E0FE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303247"/>
        <c:axId val="62291183"/>
        <c:extLst>
          <c:ext xmlns:c15="http://schemas.microsoft.com/office/drawing/2012/chart" uri="{02D57815-91ED-43cb-92C2-25804820EDAC}">
            <c15:filteredRad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G13b!$D$3</c15:sqref>
                        </c15:formulaRef>
                      </c:ext>
                    </c:extLst>
                    <c:strCache>
                      <c:ptCount val="1"/>
                      <c:pt idx="0">
                        <c:v>Czech Republic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G13b!$E$2:$J$2</c15:sqref>
                        </c15:formulaRef>
                      </c:ext>
                    </c:extLst>
                    <c:strCache>
                      <c:ptCount val="6"/>
                      <c:pt idx="0">
                        <c:v>CC</c:v>
                      </c:pt>
                      <c:pt idx="1">
                        <c:v>GE</c:v>
                      </c:pt>
                      <c:pt idx="2">
                        <c:v>PV</c:v>
                      </c:pt>
                      <c:pt idx="3">
                        <c:v>RL</c:v>
                      </c:pt>
                      <c:pt idx="4">
                        <c:v>RQ</c:v>
                      </c:pt>
                      <c:pt idx="5">
                        <c:v>VA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G13b!$E$3:$J$3</c15:sqref>
                        </c15:formulaRef>
                      </c:ext>
                    </c:extLst>
                    <c:numCache>
                      <c:formatCode>0.0</c:formatCode>
                      <c:ptCount val="6"/>
                      <c:pt idx="0">
                        <c:v>65.384613037109403</c:v>
                      </c:pt>
                      <c:pt idx="1">
                        <c:v>74.519233703613295</c:v>
                      </c:pt>
                      <c:pt idx="2">
                        <c:v>63.679244995117202</c:v>
                      </c:pt>
                      <c:pt idx="3">
                        <c:v>80.288459777832003</c:v>
                      </c:pt>
                      <c:pt idx="4">
                        <c:v>81.730766296386705</c:v>
                      </c:pt>
                      <c:pt idx="5">
                        <c:v>72.946861267089801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8087-4CF4-B62A-506F4E0FEE54}"/>
                  </c:ext>
                </c:extLst>
              </c15:ser>
            </c15:filteredRadarSeries>
            <c15:filteredRad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G13b!$D$4</c15:sqref>
                        </c15:formulaRef>
                      </c:ext>
                    </c:extLst>
                    <c:strCache>
                      <c:ptCount val="1"/>
                      <c:pt idx="0">
                        <c:v>Estonia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G13b!$E$2:$J$2</c15:sqref>
                        </c15:formulaRef>
                      </c:ext>
                    </c:extLst>
                    <c:strCache>
                      <c:ptCount val="6"/>
                      <c:pt idx="0">
                        <c:v>CC</c:v>
                      </c:pt>
                      <c:pt idx="1">
                        <c:v>GE</c:v>
                      </c:pt>
                      <c:pt idx="2">
                        <c:v>PV</c:v>
                      </c:pt>
                      <c:pt idx="3">
                        <c:v>RL</c:v>
                      </c:pt>
                      <c:pt idx="4">
                        <c:v>RQ</c:v>
                      </c:pt>
                      <c:pt idx="5">
                        <c:v>VA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G13b!$E$4:$J$4</c15:sqref>
                        </c15:formulaRef>
                      </c:ext>
                    </c:extLst>
                    <c:numCache>
                      <c:formatCode>0.0</c:formatCode>
                      <c:ptCount val="6"/>
                      <c:pt idx="0">
                        <c:v>86.538459777832003</c:v>
                      </c:pt>
                      <c:pt idx="1">
                        <c:v>81.25</c:v>
                      </c:pt>
                      <c:pt idx="2">
                        <c:v>56.603775024414098</c:v>
                      </c:pt>
                      <c:pt idx="3">
                        <c:v>85.576919555664105</c:v>
                      </c:pt>
                      <c:pt idx="4">
                        <c:v>85.096153259277301</c:v>
                      </c:pt>
                      <c:pt idx="5">
                        <c:v>81.159423828125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8087-4CF4-B62A-506F4E0FEE54}"/>
                  </c:ext>
                </c:extLst>
              </c15:ser>
            </c15:filteredRadarSeries>
            <c15:filteredRad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G13b!$D$5</c15:sqref>
                        </c15:formulaRef>
                      </c:ext>
                    </c:extLst>
                    <c:strCache>
                      <c:ptCount val="1"/>
                      <c:pt idx="0">
                        <c:v>Germany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G13b!$E$2:$J$2</c15:sqref>
                        </c15:formulaRef>
                      </c:ext>
                    </c:extLst>
                    <c:strCache>
                      <c:ptCount val="6"/>
                      <c:pt idx="0">
                        <c:v>CC</c:v>
                      </c:pt>
                      <c:pt idx="1">
                        <c:v>GE</c:v>
                      </c:pt>
                      <c:pt idx="2">
                        <c:v>PV</c:v>
                      </c:pt>
                      <c:pt idx="3">
                        <c:v>RL</c:v>
                      </c:pt>
                      <c:pt idx="4">
                        <c:v>RQ</c:v>
                      </c:pt>
                      <c:pt idx="5">
                        <c:v>VA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G13b!$E$5:$J$5</c15:sqref>
                        </c15:formulaRef>
                      </c:ext>
                    </c:extLst>
                    <c:numCache>
                      <c:formatCode>0.0</c:formatCode>
                      <c:ptCount val="6"/>
                      <c:pt idx="0">
                        <c:v>89.903846740722699</c:v>
                      </c:pt>
                      <c:pt idx="1">
                        <c:v>78.846153259277301</c:v>
                      </c:pt>
                      <c:pt idx="2">
                        <c:v>56.603775024414098</c:v>
                      </c:pt>
                      <c:pt idx="3">
                        <c:v>88.461540222167997</c:v>
                      </c:pt>
                      <c:pt idx="4">
                        <c:v>86.057693481445298</c:v>
                      </c:pt>
                      <c:pt idx="5">
                        <c:v>89.371978759765597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8087-4CF4-B62A-506F4E0FEE54}"/>
                  </c:ext>
                </c:extLst>
              </c15:ser>
            </c15:filteredRadarSeries>
            <c15:filteredRad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G13b!$D$7</c15:sqref>
                        </c15:formulaRef>
                      </c:ext>
                    </c:extLst>
                    <c:strCache>
                      <c:ptCount val="1"/>
                      <c:pt idx="0">
                        <c:v>Poland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G13b!$E$2:$J$2</c15:sqref>
                        </c15:formulaRef>
                      </c:ext>
                    </c:extLst>
                    <c:strCache>
                      <c:ptCount val="6"/>
                      <c:pt idx="0">
                        <c:v>CC</c:v>
                      </c:pt>
                      <c:pt idx="1">
                        <c:v>GE</c:v>
                      </c:pt>
                      <c:pt idx="2">
                        <c:v>PV</c:v>
                      </c:pt>
                      <c:pt idx="3">
                        <c:v>RL</c:v>
                      </c:pt>
                      <c:pt idx="4">
                        <c:v>RQ</c:v>
                      </c:pt>
                      <c:pt idx="5">
                        <c:v>VA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G13b!$E$7:$J$7</c15:sqref>
                        </c15:formulaRef>
                      </c:ext>
                    </c:extLst>
                    <c:numCache>
                      <c:formatCode>0.0</c:formatCode>
                      <c:ptCount val="6"/>
                      <c:pt idx="0">
                        <c:v>64.903846740722699</c:v>
                      </c:pt>
                      <c:pt idx="1">
                        <c:v>50.961540222167997</c:v>
                      </c:pt>
                      <c:pt idx="2">
                        <c:v>50</c:v>
                      </c:pt>
                      <c:pt idx="3">
                        <c:v>57.211540222167997</c:v>
                      </c:pt>
                      <c:pt idx="4">
                        <c:v>68.75</c:v>
                      </c:pt>
                      <c:pt idx="5">
                        <c:v>58.937198638916001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8087-4CF4-B62A-506F4E0FEE54}"/>
                  </c:ext>
                </c:extLst>
              </c15:ser>
            </c15:filteredRadarSeries>
          </c:ext>
        </c:extLst>
      </c:radarChart>
      <c:catAx>
        <c:axId val="62303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62291183"/>
        <c:crosses val="autoZero"/>
        <c:auto val="1"/>
        <c:lblAlgn val="ctr"/>
        <c:lblOffset val="100"/>
        <c:noMultiLvlLbl val="0"/>
      </c:catAx>
      <c:valAx>
        <c:axId val="62291183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623032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3"/>
          <c:order val="3"/>
          <c:tx>
            <c:strRef>
              <c:f>G13b!$D$15</c:f>
              <c:strCache>
                <c:ptCount val="1"/>
                <c:pt idx="0">
                  <c:v>Maďarsko</c:v>
                </c:pt>
              </c:strCache>
            </c:strRef>
          </c:tx>
          <c:spPr>
            <a:ln w="28575" cap="rnd">
              <a:solidFill>
                <a:srgbClr val="6E6E6E"/>
              </a:solidFill>
              <a:round/>
            </a:ln>
            <a:effectLst/>
          </c:spPr>
          <c:marker>
            <c:symbol val="none"/>
          </c:marker>
          <c:cat>
            <c:strRef>
              <c:f>G13b!$E$11:$J$11</c:f>
              <c:strCache>
                <c:ptCount val="6"/>
                <c:pt idx="0">
                  <c:v>CC</c:v>
                </c:pt>
                <c:pt idx="1">
                  <c:v>GE</c:v>
                </c:pt>
                <c:pt idx="2">
                  <c:v>PV</c:v>
                </c:pt>
                <c:pt idx="3">
                  <c:v>RL</c:v>
                </c:pt>
                <c:pt idx="4">
                  <c:v>RQ</c:v>
                </c:pt>
                <c:pt idx="5">
                  <c:v>VA</c:v>
                </c:pt>
              </c:strCache>
            </c:strRef>
          </c:cat>
          <c:val>
            <c:numRef>
              <c:f>G13b!$E$15:$J$15</c:f>
              <c:numCache>
                <c:formatCode>0.0</c:formatCode>
                <c:ptCount val="6"/>
                <c:pt idx="0">
                  <c:v>63.461540222167997</c:v>
                </c:pt>
                <c:pt idx="1">
                  <c:v>80.288459777832003</c:v>
                </c:pt>
                <c:pt idx="2">
                  <c:v>94.339622497558594</c:v>
                </c:pt>
                <c:pt idx="3">
                  <c:v>75.961540222167997</c:v>
                </c:pt>
                <c:pt idx="4">
                  <c:v>75.480766296386705</c:v>
                </c:pt>
                <c:pt idx="5" formatCode="General">
                  <c:v>63.285022735595703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5D-4AF8-A2AF-7E87984048F7}"/>
            </c:ext>
          </c:extLst>
        </c:ser>
        <c:ser>
          <c:idx val="5"/>
          <c:order val="5"/>
          <c:tx>
            <c:strRef>
              <c:f>G13b!$D$17</c:f>
              <c:strCache>
                <c:ptCount val="1"/>
                <c:pt idx="0">
                  <c:v>Slovensko</c:v>
                </c:pt>
              </c:strCache>
            </c:strRef>
          </c:tx>
          <c:spPr>
            <a:ln w="28575" cap="rnd">
              <a:solidFill>
                <a:srgbClr val="0032C8"/>
              </a:solidFill>
              <a:round/>
            </a:ln>
            <a:effectLst/>
          </c:spPr>
          <c:marker>
            <c:symbol val="none"/>
          </c:marker>
          <c:cat>
            <c:strRef>
              <c:f>G13b!$E$11:$J$11</c:f>
              <c:strCache>
                <c:ptCount val="6"/>
                <c:pt idx="0">
                  <c:v>CC</c:v>
                </c:pt>
                <c:pt idx="1">
                  <c:v>GE</c:v>
                </c:pt>
                <c:pt idx="2">
                  <c:v>PV</c:v>
                </c:pt>
                <c:pt idx="3">
                  <c:v>RL</c:v>
                </c:pt>
                <c:pt idx="4">
                  <c:v>RQ</c:v>
                </c:pt>
                <c:pt idx="5">
                  <c:v>VA</c:v>
                </c:pt>
              </c:strCache>
            </c:strRef>
          </c:cat>
          <c:val>
            <c:numRef>
              <c:f>G13b!$E$17:$J$17</c:f>
              <c:numCache>
                <c:formatCode>0.0</c:formatCode>
                <c:ptCount val="6"/>
                <c:pt idx="0">
                  <c:v>67.307693481445298</c:v>
                </c:pt>
                <c:pt idx="1">
                  <c:v>77.403846740722699</c:v>
                </c:pt>
                <c:pt idx="2">
                  <c:v>80.188682556152301</c:v>
                </c:pt>
                <c:pt idx="3">
                  <c:v>81.25</c:v>
                </c:pt>
                <c:pt idx="4">
                  <c:v>85.096153259277301</c:v>
                </c:pt>
                <c:pt idx="5" formatCode="General">
                  <c:v>84.057968139648395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5D-4AF8-A2AF-7E8798404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297423"/>
        <c:axId val="62310319"/>
        <c:extLst>
          <c:ext xmlns:c15="http://schemas.microsoft.com/office/drawing/2012/chart" uri="{02D57815-91ED-43cb-92C2-25804820EDAC}">
            <c15:filteredRad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G13b!$D$12</c15:sqref>
                        </c15:formulaRef>
                      </c:ext>
                    </c:extLst>
                    <c:strCache>
                      <c:ptCount val="1"/>
                      <c:pt idx="0">
                        <c:v>Czech Republic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G13b!$E$11:$J$11</c15:sqref>
                        </c15:formulaRef>
                      </c:ext>
                    </c:extLst>
                    <c:strCache>
                      <c:ptCount val="6"/>
                      <c:pt idx="0">
                        <c:v>CC</c:v>
                      </c:pt>
                      <c:pt idx="1">
                        <c:v>GE</c:v>
                      </c:pt>
                      <c:pt idx="2">
                        <c:v>PV</c:v>
                      </c:pt>
                      <c:pt idx="3">
                        <c:v>RL</c:v>
                      </c:pt>
                      <c:pt idx="4">
                        <c:v>RQ</c:v>
                      </c:pt>
                      <c:pt idx="5">
                        <c:v>VA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G13b!$E$12:$J$12</c15:sqref>
                        </c15:formulaRef>
                      </c:ext>
                    </c:extLst>
                    <c:numCache>
                      <c:formatCode>0.0</c:formatCode>
                      <c:ptCount val="6"/>
                      <c:pt idx="0">
                        <c:v>80.769233703613295</c:v>
                      </c:pt>
                      <c:pt idx="1">
                        <c:v>91.346153259277301</c:v>
                      </c:pt>
                      <c:pt idx="2">
                        <c:v>95.283020019531307</c:v>
                      </c:pt>
                      <c:pt idx="3">
                        <c:v>88.461540222167997</c:v>
                      </c:pt>
                      <c:pt idx="4">
                        <c:v>95.192306518554702</c:v>
                      </c:pt>
                      <c:pt idx="5" formatCode="General">
                        <c:v>88.888885498046903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D55D-4AF8-A2AF-7E87984048F7}"/>
                  </c:ext>
                </c:extLst>
              </c15:ser>
            </c15:filteredRadarSeries>
            <c15:filteredRad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G13b!$D$13</c15:sqref>
                        </c15:formulaRef>
                      </c:ext>
                    </c:extLst>
                    <c:strCache>
                      <c:ptCount val="1"/>
                      <c:pt idx="0">
                        <c:v>Estonia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G13b!$E$11:$J$11</c15:sqref>
                        </c15:formulaRef>
                      </c:ext>
                    </c:extLst>
                    <c:strCache>
                      <c:ptCount val="6"/>
                      <c:pt idx="0">
                        <c:v>CC</c:v>
                      </c:pt>
                      <c:pt idx="1">
                        <c:v>GE</c:v>
                      </c:pt>
                      <c:pt idx="2">
                        <c:v>PV</c:v>
                      </c:pt>
                      <c:pt idx="3">
                        <c:v>RL</c:v>
                      </c:pt>
                      <c:pt idx="4">
                        <c:v>RQ</c:v>
                      </c:pt>
                      <c:pt idx="5">
                        <c:v>VA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G13b!$E$13:$J$13</c15:sqref>
                        </c15:formulaRef>
                      </c:ext>
                    </c:extLst>
                    <c:numCache>
                      <c:formatCode>0.0</c:formatCode>
                      <c:ptCount val="6"/>
                      <c:pt idx="0">
                        <c:v>94.711540222167997</c:v>
                      </c:pt>
                      <c:pt idx="1">
                        <c:v>96.634613037109403</c:v>
                      </c:pt>
                      <c:pt idx="2">
                        <c:v>92.452827453613295</c:v>
                      </c:pt>
                      <c:pt idx="3">
                        <c:v>92.307693481445298</c:v>
                      </c:pt>
                      <c:pt idx="4">
                        <c:v>99.038459777832003</c:v>
                      </c:pt>
                      <c:pt idx="5" formatCode="General">
                        <c:v>93.236717224121094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55D-4AF8-A2AF-7E87984048F7}"/>
                  </c:ext>
                </c:extLst>
              </c15:ser>
            </c15:filteredRadarSeries>
            <c15:filteredRad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G13b!$D$14</c15:sqref>
                        </c15:formulaRef>
                      </c:ext>
                    </c:extLst>
                    <c:strCache>
                      <c:ptCount val="1"/>
                      <c:pt idx="0">
                        <c:v>Germany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G13b!$E$11:$J$11</c15:sqref>
                        </c15:formulaRef>
                      </c:ext>
                    </c:extLst>
                    <c:strCache>
                      <c:ptCount val="6"/>
                      <c:pt idx="0">
                        <c:v>CC</c:v>
                      </c:pt>
                      <c:pt idx="1">
                        <c:v>GE</c:v>
                      </c:pt>
                      <c:pt idx="2">
                        <c:v>PV</c:v>
                      </c:pt>
                      <c:pt idx="3">
                        <c:v>RL</c:v>
                      </c:pt>
                      <c:pt idx="4">
                        <c:v>RQ</c:v>
                      </c:pt>
                      <c:pt idx="5">
                        <c:v>VA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G13b!$E$14:$J$14</c15:sqref>
                        </c15:formulaRef>
                      </c:ext>
                    </c:extLst>
                    <c:numCache>
                      <c:formatCode>0.0</c:formatCode>
                      <c:ptCount val="6"/>
                      <c:pt idx="0">
                        <c:v>97.115386962890597</c:v>
                      </c:pt>
                      <c:pt idx="1">
                        <c:v>96.153846740722699</c:v>
                      </c:pt>
                      <c:pt idx="2">
                        <c:v>92.452827453613295</c:v>
                      </c:pt>
                      <c:pt idx="3">
                        <c:v>98.557693481445298</c:v>
                      </c:pt>
                      <c:pt idx="4">
                        <c:v>99.519233703613295</c:v>
                      </c:pt>
                      <c:pt idx="5" formatCode="General">
                        <c:v>98.550727844238295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D55D-4AF8-A2AF-7E87984048F7}"/>
                  </c:ext>
                </c:extLst>
              </c15:ser>
            </c15:filteredRadarSeries>
            <c15:filteredRad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G13b!$D$16</c15:sqref>
                        </c15:formulaRef>
                      </c:ext>
                    </c:extLst>
                    <c:strCache>
                      <c:ptCount val="1"/>
                      <c:pt idx="0">
                        <c:v>Poland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G13b!$E$11:$J$11</c15:sqref>
                        </c15:formulaRef>
                      </c:ext>
                    </c:extLst>
                    <c:strCache>
                      <c:ptCount val="6"/>
                      <c:pt idx="0">
                        <c:v>CC</c:v>
                      </c:pt>
                      <c:pt idx="1">
                        <c:v>GE</c:v>
                      </c:pt>
                      <c:pt idx="2">
                        <c:v>PV</c:v>
                      </c:pt>
                      <c:pt idx="3">
                        <c:v>RL</c:v>
                      </c:pt>
                      <c:pt idx="4">
                        <c:v>RQ</c:v>
                      </c:pt>
                      <c:pt idx="5">
                        <c:v>VA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G13b!$E$16:$J$16</c15:sqref>
                        </c15:formulaRef>
                      </c:ext>
                    </c:extLst>
                    <c:numCache>
                      <c:formatCode>0.0</c:formatCode>
                      <c:ptCount val="6"/>
                      <c:pt idx="0">
                        <c:v>78.846153259277301</c:v>
                      </c:pt>
                      <c:pt idx="1">
                        <c:v>71.634613037109403</c:v>
                      </c:pt>
                      <c:pt idx="2">
                        <c:v>77.358489990234403</c:v>
                      </c:pt>
                      <c:pt idx="3">
                        <c:v>72.596153259277301</c:v>
                      </c:pt>
                      <c:pt idx="4">
                        <c:v>84.615386962890597</c:v>
                      </c:pt>
                      <c:pt idx="5" formatCode="General">
                        <c:v>70.531402587890597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55D-4AF8-A2AF-7E87984048F7}"/>
                  </c:ext>
                </c:extLst>
              </c15:ser>
            </c15:filteredRadarSeries>
          </c:ext>
        </c:extLst>
      </c:radarChart>
      <c:catAx>
        <c:axId val="622974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62310319"/>
        <c:crosses val="autoZero"/>
        <c:auto val="1"/>
        <c:lblAlgn val="ctr"/>
        <c:lblOffset val="100"/>
        <c:noMultiLvlLbl val="0"/>
      </c:catAx>
      <c:valAx>
        <c:axId val="6231031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622974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4"/>
          <c:order val="4"/>
          <c:tx>
            <c:strRef>
              <c:f>G13c!$A$7</c:f>
              <c:strCache>
                <c:ptCount val="1"/>
                <c:pt idx="0">
                  <c:v>Poľsko</c:v>
                </c:pt>
              </c:strCache>
            </c:strRef>
          </c:tx>
          <c:spPr>
            <a:ln w="28575" cap="rnd">
              <a:solidFill>
                <a:srgbClr val="A0A0A0"/>
              </a:solidFill>
              <a:round/>
            </a:ln>
            <a:effectLst/>
          </c:spPr>
          <c:marker>
            <c:symbol val="none"/>
          </c:marker>
          <c:cat>
            <c:strRef>
              <c:f>G13c!$B$2:$G$2</c:f>
              <c:strCache>
                <c:ptCount val="6"/>
                <c:pt idx="0">
                  <c:v>CC</c:v>
                </c:pt>
                <c:pt idx="1">
                  <c:v>GE</c:v>
                </c:pt>
                <c:pt idx="2">
                  <c:v>PV</c:v>
                </c:pt>
                <c:pt idx="3">
                  <c:v>RL</c:v>
                </c:pt>
                <c:pt idx="4">
                  <c:v>RQ</c:v>
                </c:pt>
                <c:pt idx="5">
                  <c:v>VA</c:v>
                </c:pt>
              </c:strCache>
            </c:strRef>
          </c:cat>
          <c:val>
            <c:numRef>
              <c:f>G13c!$B$7:$G$7</c:f>
              <c:numCache>
                <c:formatCode>0.0</c:formatCode>
                <c:ptCount val="6"/>
                <c:pt idx="0">
                  <c:v>64.903846740722699</c:v>
                </c:pt>
                <c:pt idx="1">
                  <c:v>50.961540222167997</c:v>
                </c:pt>
                <c:pt idx="2">
                  <c:v>50</c:v>
                </c:pt>
                <c:pt idx="3">
                  <c:v>57.211540222167997</c:v>
                </c:pt>
                <c:pt idx="4">
                  <c:v>68.75</c:v>
                </c:pt>
                <c:pt idx="5">
                  <c:v>58.937198638916001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32-4C26-B99E-7292D400333B}"/>
            </c:ext>
          </c:extLst>
        </c:ser>
        <c:ser>
          <c:idx val="5"/>
          <c:order val="5"/>
          <c:tx>
            <c:strRef>
              <c:f>G13c!$A$8</c:f>
              <c:strCache>
                <c:ptCount val="1"/>
                <c:pt idx="0">
                  <c:v>Slovensko</c:v>
                </c:pt>
              </c:strCache>
            </c:strRef>
          </c:tx>
          <c:spPr>
            <a:ln w="28575" cap="rnd">
              <a:solidFill>
                <a:srgbClr val="0032C8"/>
              </a:solidFill>
              <a:round/>
            </a:ln>
            <a:effectLst/>
          </c:spPr>
          <c:marker>
            <c:symbol val="none"/>
          </c:marker>
          <c:cat>
            <c:strRef>
              <c:f>G13c!$B$2:$G$2</c:f>
              <c:strCache>
                <c:ptCount val="6"/>
                <c:pt idx="0">
                  <c:v>CC</c:v>
                </c:pt>
                <c:pt idx="1">
                  <c:v>GE</c:v>
                </c:pt>
                <c:pt idx="2">
                  <c:v>PV</c:v>
                </c:pt>
                <c:pt idx="3">
                  <c:v>RL</c:v>
                </c:pt>
                <c:pt idx="4">
                  <c:v>RQ</c:v>
                </c:pt>
                <c:pt idx="5">
                  <c:v>VA</c:v>
                </c:pt>
              </c:strCache>
            </c:strRef>
          </c:cat>
          <c:val>
            <c:numRef>
              <c:f>G13c!$B$8:$G$8</c:f>
              <c:numCache>
                <c:formatCode>0.0</c:formatCode>
                <c:ptCount val="6"/>
                <c:pt idx="0">
                  <c:v>55.288459777832003</c:v>
                </c:pt>
                <c:pt idx="1">
                  <c:v>58.653846740722699</c:v>
                </c:pt>
                <c:pt idx="2">
                  <c:v>53.301887512207003</c:v>
                </c:pt>
                <c:pt idx="3">
                  <c:v>67.307693481445298</c:v>
                </c:pt>
                <c:pt idx="4">
                  <c:v>69.230766296386705</c:v>
                </c:pt>
                <c:pt idx="5">
                  <c:v>70.531402587890597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32-4C26-B99E-7292D40033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309903"/>
        <c:axId val="62294095"/>
        <c:extLst>
          <c:ext xmlns:c15="http://schemas.microsoft.com/office/drawing/2012/chart" uri="{02D57815-91ED-43cb-92C2-25804820EDAC}">
            <c15:filteredRad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G13c!$A$3</c15:sqref>
                        </c15:formulaRef>
                      </c:ext>
                    </c:extLst>
                    <c:strCache>
                      <c:ptCount val="1"/>
                      <c:pt idx="0">
                        <c:v>Czech Republic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G13c!$B$2:$G$2</c15:sqref>
                        </c15:formulaRef>
                      </c:ext>
                    </c:extLst>
                    <c:strCache>
                      <c:ptCount val="6"/>
                      <c:pt idx="0">
                        <c:v>CC</c:v>
                      </c:pt>
                      <c:pt idx="1">
                        <c:v>GE</c:v>
                      </c:pt>
                      <c:pt idx="2">
                        <c:v>PV</c:v>
                      </c:pt>
                      <c:pt idx="3">
                        <c:v>RL</c:v>
                      </c:pt>
                      <c:pt idx="4">
                        <c:v>RQ</c:v>
                      </c:pt>
                      <c:pt idx="5">
                        <c:v>VA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G13c!$B$3:$G$3</c15:sqref>
                        </c15:formulaRef>
                      </c:ext>
                    </c:extLst>
                    <c:numCache>
                      <c:formatCode>0.0</c:formatCode>
                      <c:ptCount val="6"/>
                      <c:pt idx="0">
                        <c:v>65.384613037109403</c:v>
                      </c:pt>
                      <c:pt idx="1">
                        <c:v>74.519233703613295</c:v>
                      </c:pt>
                      <c:pt idx="2">
                        <c:v>63.679244995117202</c:v>
                      </c:pt>
                      <c:pt idx="3">
                        <c:v>80.288459777832003</c:v>
                      </c:pt>
                      <c:pt idx="4">
                        <c:v>81.730766296386705</c:v>
                      </c:pt>
                      <c:pt idx="5">
                        <c:v>72.946861267089801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0232-4C26-B99E-7292D400333B}"/>
                  </c:ext>
                </c:extLst>
              </c15:ser>
            </c15:filteredRadarSeries>
            <c15:filteredRad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G13c!$A$4</c15:sqref>
                        </c15:formulaRef>
                      </c:ext>
                    </c:extLst>
                    <c:strCache>
                      <c:ptCount val="1"/>
                      <c:pt idx="0">
                        <c:v>Estonia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G13c!$B$2:$G$2</c15:sqref>
                        </c15:formulaRef>
                      </c:ext>
                    </c:extLst>
                    <c:strCache>
                      <c:ptCount val="6"/>
                      <c:pt idx="0">
                        <c:v>CC</c:v>
                      </c:pt>
                      <c:pt idx="1">
                        <c:v>GE</c:v>
                      </c:pt>
                      <c:pt idx="2">
                        <c:v>PV</c:v>
                      </c:pt>
                      <c:pt idx="3">
                        <c:v>RL</c:v>
                      </c:pt>
                      <c:pt idx="4">
                        <c:v>RQ</c:v>
                      </c:pt>
                      <c:pt idx="5">
                        <c:v>VA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G13c!$B$4:$G$4</c15:sqref>
                        </c15:formulaRef>
                      </c:ext>
                    </c:extLst>
                    <c:numCache>
                      <c:formatCode>0.0</c:formatCode>
                      <c:ptCount val="6"/>
                      <c:pt idx="0">
                        <c:v>86.538459777832003</c:v>
                      </c:pt>
                      <c:pt idx="1">
                        <c:v>81.25</c:v>
                      </c:pt>
                      <c:pt idx="2">
                        <c:v>56.603775024414098</c:v>
                      </c:pt>
                      <c:pt idx="3">
                        <c:v>85.576919555664105</c:v>
                      </c:pt>
                      <c:pt idx="4">
                        <c:v>85.096153259277301</c:v>
                      </c:pt>
                      <c:pt idx="5">
                        <c:v>81.159423828125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0232-4C26-B99E-7292D400333B}"/>
                  </c:ext>
                </c:extLst>
              </c15:ser>
            </c15:filteredRadarSeries>
            <c15:filteredRad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G13c!$A$5</c15:sqref>
                        </c15:formulaRef>
                      </c:ext>
                    </c:extLst>
                    <c:strCache>
                      <c:ptCount val="1"/>
                      <c:pt idx="0">
                        <c:v>Germany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G13c!$B$2:$G$2</c15:sqref>
                        </c15:formulaRef>
                      </c:ext>
                    </c:extLst>
                    <c:strCache>
                      <c:ptCount val="6"/>
                      <c:pt idx="0">
                        <c:v>CC</c:v>
                      </c:pt>
                      <c:pt idx="1">
                        <c:v>GE</c:v>
                      </c:pt>
                      <c:pt idx="2">
                        <c:v>PV</c:v>
                      </c:pt>
                      <c:pt idx="3">
                        <c:v>RL</c:v>
                      </c:pt>
                      <c:pt idx="4">
                        <c:v>RQ</c:v>
                      </c:pt>
                      <c:pt idx="5">
                        <c:v>VA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G13c!$B$5:$G$5</c15:sqref>
                        </c15:formulaRef>
                      </c:ext>
                    </c:extLst>
                    <c:numCache>
                      <c:formatCode>0.0</c:formatCode>
                      <c:ptCount val="6"/>
                      <c:pt idx="0">
                        <c:v>89.903846740722699</c:v>
                      </c:pt>
                      <c:pt idx="1">
                        <c:v>78.846153259277301</c:v>
                      </c:pt>
                      <c:pt idx="2">
                        <c:v>56.603775024414098</c:v>
                      </c:pt>
                      <c:pt idx="3">
                        <c:v>88.461540222167997</c:v>
                      </c:pt>
                      <c:pt idx="4">
                        <c:v>86.057693481445298</c:v>
                      </c:pt>
                      <c:pt idx="5">
                        <c:v>89.371978759765597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0232-4C26-B99E-7292D400333B}"/>
                  </c:ext>
                </c:extLst>
              </c15:ser>
            </c15:filteredRadarSeries>
            <c15:filteredRad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G13c!$A$6</c15:sqref>
                        </c15:formulaRef>
                      </c:ext>
                    </c:extLst>
                    <c:strCache>
                      <c:ptCount val="1"/>
                      <c:pt idx="0">
                        <c:v>Hungary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G13c!$B$2:$G$2</c15:sqref>
                        </c15:formulaRef>
                      </c:ext>
                    </c:extLst>
                    <c:strCache>
                      <c:ptCount val="6"/>
                      <c:pt idx="0">
                        <c:v>CC</c:v>
                      </c:pt>
                      <c:pt idx="1">
                        <c:v>GE</c:v>
                      </c:pt>
                      <c:pt idx="2">
                        <c:v>PV</c:v>
                      </c:pt>
                      <c:pt idx="3">
                        <c:v>RL</c:v>
                      </c:pt>
                      <c:pt idx="4">
                        <c:v>RQ</c:v>
                      </c:pt>
                      <c:pt idx="5">
                        <c:v>VA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G13c!$B$6:$G$6</c15:sqref>
                        </c15:formulaRef>
                      </c:ext>
                    </c:extLst>
                    <c:numCache>
                      <c:formatCode>0.0</c:formatCode>
                      <c:ptCount val="6"/>
                      <c:pt idx="0">
                        <c:v>49.519229888916001</c:v>
                      </c:pt>
                      <c:pt idx="1">
                        <c:v>62.019229888916001</c:v>
                      </c:pt>
                      <c:pt idx="2">
                        <c:v>59.433963775634801</c:v>
                      </c:pt>
                      <c:pt idx="3">
                        <c:v>59.615383148193402</c:v>
                      </c:pt>
                      <c:pt idx="4">
                        <c:v>57.692306518554702</c:v>
                      </c:pt>
                      <c:pt idx="5">
                        <c:v>55.072463989257798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0232-4C26-B99E-7292D400333B}"/>
                  </c:ext>
                </c:extLst>
              </c15:ser>
            </c15:filteredRadarSeries>
          </c:ext>
        </c:extLst>
      </c:radarChart>
      <c:catAx>
        <c:axId val="623099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62294095"/>
        <c:crosses val="autoZero"/>
        <c:auto val="1"/>
        <c:lblAlgn val="ctr"/>
        <c:lblOffset val="100"/>
        <c:noMultiLvlLbl val="0"/>
      </c:catAx>
      <c:valAx>
        <c:axId val="62294095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623099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4"/>
          <c:order val="4"/>
          <c:tx>
            <c:strRef>
              <c:f>G13c!$A$16</c:f>
              <c:strCache>
                <c:ptCount val="1"/>
                <c:pt idx="0">
                  <c:v>Poľsko</c:v>
                </c:pt>
              </c:strCache>
            </c:strRef>
          </c:tx>
          <c:spPr>
            <a:ln w="28575" cap="rnd">
              <a:solidFill>
                <a:srgbClr val="A0A0A0"/>
              </a:solidFill>
              <a:round/>
            </a:ln>
            <a:effectLst/>
          </c:spPr>
          <c:marker>
            <c:symbol val="none"/>
          </c:marker>
          <c:cat>
            <c:strRef>
              <c:f>G13c!$B$11:$G$11</c:f>
              <c:strCache>
                <c:ptCount val="6"/>
                <c:pt idx="0">
                  <c:v>CC</c:v>
                </c:pt>
                <c:pt idx="1">
                  <c:v>GE</c:v>
                </c:pt>
                <c:pt idx="2">
                  <c:v>PV</c:v>
                </c:pt>
                <c:pt idx="3">
                  <c:v>RL</c:v>
                </c:pt>
                <c:pt idx="4">
                  <c:v>RQ</c:v>
                </c:pt>
                <c:pt idx="5">
                  <c:v>VA</c:v>
                </c:pt>
              </c:strCache>
            </c:strRef>
          </c:cat>
          <c:val>
            <c:numRef>
              <c:f>G13c!$B$16:$G$16</c:f>
              <c:numCache>
                <c:formatCode>0.0</c:formatCode>
                <c:ptCount val="6"/>
                <c:pt idx="0">
                  <c:v>78.846153259277301</c:v>
                </c:pt>
                <c:pt idx="1">
                  <c:v>71.634613037109403</c:v>
                </c:pt>
                <c:pt idx="2">
                  <c:v>77.358489990234403</c:v>
                </c:pt>
                <c:pt idx="3">
                  <c:v>72.596153259277301</c:v>
                </c:pt>
                <c:pt idx="4">
                  <c:v>84.615386962890597</c:v>
                </c:pt>
                <c:pt idx="5">
                  <c:v>70.531402587890597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AA-4370-BB3F-4793AF9CBD38}"/>
            </c:ext>
          </c:extLst>
        </c:ser>
        <c:ser>
          <c:idx val="5"/>
          <c:order val="5"/>
          <c:tx>
            <c:strRef>
              <c:f>G13c!$A$17</c:f>
              <c:strCache>
                <c:ptCount val="1"/>
                <c:pt idx="0">
                  <c:v>Slovensko</c:v>
                </c:pt>
              </c:strCache>
            </c:strRef>
          </c:tx>
          <c:spPr>
            <a:ln w="28575" cap="rnd">
              <a:solidFill>
                <a:srgbClr val="0032C8"/>
              </a:solidFill>
              <a:round/>
            </a:ln>
            <a:effectLst/>
          </c:spPr>
          <c:marker>
            <c:symbol val="none"/>
          </c:marker>
          <c:cat>
            <c:strRef>
              <c:f>G13c!$B$11:$G$11</c:f>
              <c:strCache>
                <c:ptCount val="6"/>
                <c:pt idx="0">
                  <c:v>CC</c:v>
                </c:pt>
                <c:pt idx="1">
                  <c:v>GE</c:v>
                </c:pt>
                <c:pt idx="2">
                  <c:v>PV</c:v>
                </c:pt>
                <c:pt idx="3">
                  <c:v>RL</c:v>
                </c:pt>
                <c:pt idx="4">
                  <c:v>RQ</c:v>
                </c:pt>
                <c:pt idx="5">
                  <c:v>VA</c:v>
                </c:pt>
              </c:strCache>
            </c:strRef>
          </c:cat>
          <c:val>
            <c:numRef>
              <c:f>G13c!$B$17:$G$17</c:f>
              <c:numCache>
                <c:formatCode>0.0</c:formatCode>
                <c:ptCount val="6"/>
                <c:pt idx="0">
                  <c:v>67.307693481445298</c:v>
                </c:pt>
                <c:pt idx="1">
                  <c:v>77.403846740722699</c:v>
                </c:pt>
                <c:pt idx="2">
                  <c:v>80.188682556152301</c:v>
                </c:pt>
                <c:pt idx="3">
                  <c:v>81.25</c:v>
                </c:pt>
                <c:pt idx="4">
                  <c:v>85.096153259277301</c:v>
                </c:pt>
                <c:pt idx="5">
                  <c:v>84.057968139648395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AA-4370-BB3F-4793AF9CBD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865055"/>
        <c:axId val="211877951"/>
        <c:extLst>
          <c:ext xmlns:c15="http://schemas.microsoft.com/office/drawing/2012/chart" uri="{02D57815-91ED-43cb-92C2-25804820EDAC}">
            <c15:filteredRad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G13c!$A$12</c15:sqref>
                        </c15:formulaRef>
                      </c:ext>
                    </c:extLst>
                    <c:strCache>
                      <c:ptCount val="1"/>
                      <c:pt idx="0">
                        <c:v>Czech Republic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G13c!$B$11:$G$11</c15:sqref>
                        </c15:formulaRef>
                      </c:ext>
                    </c:extLst>
                    <c:strCache>
                      <c:ptCount val="6"/>
                      <c:pt idx="0">
                        <c:v>CC</c:v>
                      </c:pt>
                      <c:pt idx="1">
                        <c:v>GE</c:v>
                      </c:pt>
                      <c:pt idx="2">
                        <c:v>PV</c:v>
                      </c:pt>
                      <c:pt idx="3">
                        <c:v>RL</c:v>
                      </c:pt>
                      <c:pt idx="4">
                        <c:v>RQ</c:v>
                      </c:pt>
                      <c:pt idx="5">
                        <c:v>VA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G13c!$B$12:$G$12</c15:sqref>
                        </c15:formulaRef>
                      </c:ext>
                    </c:extLst>
                    <c:numCache>
                      <c:formatCode>0.0</c:formatCode>
                      <c:ptCount val="6"/>
                      <c:pt idx="0">
                        <c:v>80.769233703613295</c:v>
                      </c:pt>
                      <c:pt idx="1">
                        <c:v>91.346153259277301</c:v>
                      </c:pt>
                      <c:pt idx="2">
                        <c:v>95.283020019531307</c:v>
                      </c:pt>
                      <c:pt idx="3">
                        <c:v>88.461540222167997</c:v>
                      </c:pt>
                      <c:pt idx="4">
                        <c:v>95.192306518554702</c:v>
                      </c:pt>
                      <c:pt idx="5">
                        <c:v>88.888885498046903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02AA-4370-BB3F-4793AF9CBD38}"/>
                  </c:ext>
                </c:extLst>
              </c15:ser>
            </c15:filteredRadarSeries>
            <c15:filteredRad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G13c!$A$13</c15:sqref>
                        </c15:formulaRef>
                      </c:ext>
                    </c:extLst>
                    <c:strCache>
                      <c:ptCount val="1"/>
                      <c:pt idx="0">
                        <c:v>Estonia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G13c!$B$11:$G$11</c15:sqref>
                        </c15:formulaRef>
                      </c:ext>
                    </c:extLst>
                    <c:strCache>
                      <c:ptCount val="6"/>
                      <c:pt idx="0">
                        <c:v>CC</c:v>
                      </c:pt>
                      <c:pt idx="1">
                        <c:v>GE</c:v>
                      </c:pt>
                      <c:pt idx="2">
                        <c:v>PV</c:v>
                      </c:pt>
                      <c:pt idx="3">
                        <c:v>RL</c:v>
                      </c:pt>
                      <c:pt idx="4">
                        <c:v>RQ</c:v>
                      </c:pt>
                      <c:pt idx="5">
                        <c:v>VA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G13c!$B$13:$G$13</c15:sqref>
                        </c15:formulaRef>
                      </c:ext>
                    </c:extLst>
                    <c:numCache>
                      <c:formatCode>0.0</c:formatCode>
                      <c:ptCount val="6"/>
                      <c:pt idx="0">
                        <c:v>94.711540222167997</c:v>
                      </c:pt>
                      <c:pt idx="1">
                        <c:v>96.634613037109403</c:v>
                      </c:pt>
                      <c:pt idx="2">
                        <c:v>92.452827453613295</c:v>
                      </c:pt>
                      <c:pt idx="3">
                        <c:v>92.307693481445298</c:v>
                      </c:pt>
                      <c:pt idx="4">
                        <c:v>99.038459777832003</c:v>
                      </c:pt>
                      <c:pt idx="5">
                        <c:v>93.236717224121094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02AA-4370-BB3F-4793AF9CBD38}"/>
                  </c:ext>
                </c:extLst>
              </c15:ser>
            </c15:filteredRadarSeries>
            <c15:filteredRad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G13c!$A$14</c15:sqref>
                        </c15:formulaRef>
                      </c:ext>
                    </c:extLst>
                    <c:strCache>
                      <c:ptCount val="1"/>
                      <c:pt idx="0">
                        <c:v>Germany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G13c!$B$11:$G$11</c15:sqref>
                        </c15:formulaRef>
                      </c:ext>
                    </c:extLst>
                    <c:strCache>
                      <c:ptCount val="6"/>
                      <c:pt idx="0">
                        <c:v>CC</c:v>
                      </c:pt>
                      <c:pt idx="1">
                        <c:v>GE</c:v>
                      </c:pt>
                      <c:pt idx="2">
                        <c:v>PV</c:v>
                      </c:pt>
                      <c:pt idx="3">
                        <c:v>RL</c:v>
                      </c:pt>
                      <c:pt idx="4">
                        <c:v>RQ</c:v>
                      </c:pt>
                      <c:pt idx="5">
                        <c:v>VA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G13c!$B$14:$G$14</c15:sqref>
                        </c15:formulaRef>
                      </c:ext>
                    </c:extLst>
                    <c:numCache>
                      <c:formatCode>0.0</c:formatCode>
                      <c:ptCount val="6"/>
                      <c:pt idx="0">
                        <c:v>97.115386962890597</c:v>
                      </c:pt>
                      <c:pt idx="1">
                        <c:v>96.153846740722699</c:v>
                      </c:pt>
                      <c:pt idx="2">
                        <c:v>92.452827453613295</c:v>
                      </c:pt>
                      <c:pt idx="3">
                        <c:v>98.557693481445298</c:v>
                      </c:pt>
                      <c:pt idx="4">
                        <c:v>99.519233703613295</c:v>
                      </c:pt>
                      <c:pt idx="5">
                        <c:v>98.550727844238295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02AA-4370-BB3F-4793AF9CBD38}"/>
                  </c:ext>
                </c:extLst>
              </c15:ser>
            </c15:filteredRadarSeries>
            <c15:filteredRad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G13c!$A$15</c15:sqref>
                        </c15:formulaRef>
                      </c:ext>
                    </c:extLst>
                    <c:strCache>
                      <c:ptCount val="1"/>
                      <c:pt idx="0">
                        <c:v>Hungary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G13c!$B$11:$G$11</c15:sqref>
                        </c15:formulaRef>
                      </c:ext>
                    </c:extLst>
                    <c:strCache>
                      <c:ptCount val="6"/>
                      <c:pt idx="0">
                        <c:v>CC</c:v>
                      </c:pt>
                      <c:pt idx="1">
                        <c:v>GE</c:v>
                      </c:pt>
                      <c:pt idx="2">
                        <c:v>PV</c:v>
                      </c:pt>
                      <c:pt idx="3">
                        <c:v>RL</c:v>
                      </c:pt>
                      <c:pt idx="4">
                        <c:v>RQ</c:v>
                      </c:pt>
                      <c:pt idx="5">
                        <c:v>VA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G13c!$B$15:$G$15</c15:sqref>
                        </c15:formulaRef>
                      </c:ext>
                    </c:extLst>
                    <c:numCache>
                      <c:formatCode>0.0</c:formatCode>
                      <c:ptCount val="6"/>
                      <c:pt idx="0">
                        <c:v>63.461540222167997</c:v>
                      </c:pt>
                      <c:pt idx="1">
                        <c:v>80.288459777832003</c:v>
                      </c:pt>
                      <c:pt idx="2">
                        <c:v>94.339622497558594</c:v>
                      </c:pt>
                      <c:pt idx="3">
                        <c:v>75.961540222167997</c:v>
                      </c:pt>
                      <c:pt idx="4">
                        <c:v>75.480766296386705</c:v>
                      </c:pt>
                      <c:pt idx="5">
                        <c:v>63.285022735595703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02AA-4370-BB3F-4793AF9CBD38}"/>
                  </c:ext>
                </c:extLst>
              </c15:ser>
            </c15:filteredRadarSeries>
          </c:ext>
        </c:extLst>
      </c:radarChart>
      <c:catAx>
        <c:axId val="2118650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211877951"/>
        <c:crosses val="autoZero"/>
        <c:auto val="1"/>
        <c:lblAlgn val="ctr"/>
        <c:lblOffset val="100"/>
        <c:noMultiLvlLbl val="0"/>
      </c:catAx>
      <c:valAx>
        <c:axId val="211877951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2118650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1"/>
          <c:order val="1"/>
          <c:tx>
            <c:strRef>
              <c:f>G13d!$A$4</c:f>
              <c:strCache>
                <c:ptCount val="1"/>
                <c:pt idx="0">
                  <c:v>Estónsko</c:v>
                </c:pt>
              </c:strCache>
            </c:strRef>
          </c:tx>
          <c:spPr>
            <a:ln w="28575" cap="rnd">
              <a:solidFill>
                <a:srgbClr val="C8C8C8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G13d!$B$2:$G$2</c:f>
              <c:strCache>
                <c:ptCount val="6"/>
                <c:pt idx="0">
                  <c:v>CC</c:v>
                </c:pt>
                <c:pt idx="1">
                  <c:v>GE</c:v>
                </c:pt>
                <c:pt idx="2">
                  <c:v>PV</c:v>
                </c:pt>
                <c:pt idx="3">
                  <c:v>RL</c:v>
                </c:pt>
                <c:pt idx="4">
                  <c:v>RQ</c:v>
                </c:pt>
                <c:pt idx="5">
                  <c:v>VA</c:v>
                </c:pt>
              </c:strCache>
            </c:strRef>
          </c:cat>
          <c:val>
            <c:numRef>
              <c:f>G13d!$B$4:$G$4</c:f>
              <c:numCache>
                <c:formatCode>0.0</c:formatCode>
                <c:ptCount val="6"/>
                <c:pt idx="0">
                  <c:v>86.538459777832003</c:v>
                </c:pt>
                <c:pt idx="1">
                  <c:v>81.25</c:v>
                </c:pt>
                <c:pt idx="2">
                  <c:v>56.603775024414098</c:v>
                </c:pt>
                <c:pt idx="3">
                  <c:v>85.576919555664105</c:v>
                </c:pt>
                <c:pt idx="4">
                  <c:v>85.096153259277301</c:v>
                </c:pt>
                <c:pt idx="5">
                  <c:v>81.159423828125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47-44B5-A46A-65DC5B988CC2}"/>
            </c:ext>
          </c:extLst>
        </c:ser>
        <c:ser>
          <c:idx val="5"/>
          <c:order val="5"/>
          <c:tx>
            <c:strRef>
              <c:f>G13d!$A$8</c:f>
              <c:strCache>
                <c:ptCount val="1"/>
                <c:pt idx="0">
                  <c:v>Slovensko</c:v>
                </c:pt>
              </c:strCache>
            </c:strRef>
          </c:tx>
          <c:spPr>
            <a:ln w="28575" cap="rnd">
              <a:solidFill>
                <a:srgbClr val="0032C8"/>
              </a:solidFill>
              <a:round/>
            </a:ln>
            <a:effectLst/>
          </c:spPr>
          <c:marker>
            <c:symbol val="none"/>
          </c:marker>
          <c:cat>
            <c:strRef>
              <c:f>G13d!$B$2:$G$2</c:f>
              <c:strCache>
                <c:ptCount val="6"/>
                <c:pt idx="0">
                  <c:v>CC</c:v>
                </c:pt>
                <c:pt idx="1">
                  <c:v>GE</c:v>
                </c:pt>
                <c:pt idx="2">
                  <c:v>PV</c:v>
                </c:pt>
                <c:pt idx="3">
                  <c:v>RL</c:v>
                </c:pt>
                <c:pt idx="4">
                  <c:v>RQ</c:v>
                </c:pt>
                <c:pt idx="5">
                  <c:v>VA</c:v>
                </c:pt>
              </c:strCache>
            </c:strRef>
          </c:cat>
          <c:val>
            <c:numRef>
              <c:f>G13d!$B$8:$G$8</c:f>
              <c:numCache>
                <c:formatCode>0.0</c:formatCode>
                <c:ptCount val="6"/>
                <c:pt idx="0">
                  <c:v>55.288459777832003</c:v>
                </c:pt>
                <c:pt idx="1">
                  <c:v>58.653846740722699</c:v>
                </c:pt>
                <c:pt idx="2">
                  <c:v>53.301887512207003</c:v>
                </c:pt>
                <c:pt idx="3">
                  <c:v>67.307693481445298</c:v>
                </c:pt>
                <c:pt idx="4">
                  <c:v>69.230766296386705</c:v>
                </c:pt>
                <c:pt idx="5">
                  <c:v>70.531402587890597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47-44B5-A46A-65DC5B988C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304079"/>
        <c:axId val="62293679"/>
        <c:extLst>
          <c:ext xmlns:c15="http://schemas.microsoft.com/office/drawing/2012/chart" uri="{02D57815-91ED-43cb-92C2-25804820EDAC}">
            <c15:filteredRad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G13d!$A$3</c15:sqref>
                        </c15:formulaRef>
                      </c:ext>
                    </c:extLst>
                    <c:strCache>
                      <c:ptCount val="1"/>
                      <c:pt idx="0">
                        <c:v>Czech Republic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G13d!$B$2:$G$2</c15:sqref>
                        </c15:formulaRef>
                      </c:ext>
                    </c:extLst>
                    <c:strCache>
                      <c:ptCount val="6"/>
                      <c:pt idx="0">
                        <c:v>CC</c:v>
                      </c:pt>
                      <c:pt idx="1">
                        <c:v>GE</c:v>
                      </c:pt>
                      <c:pt idx="2">
                        <c:v>PV</c:v>
                      </c:pt>
                      <c:pt idx="3">
                        <c:v>RL</c:v>
                      </c:pt>
                      <c:pt idx="4">
                        <c:v>RQ</c:v>
                      </c:pt>
                      <c:pt idx="5">
                        <c:v>VA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G13d!$B$3:$G$3</c15:sqref>
                        </c15:formulaRef>
                      </c:ext>
                    </c:extLst>
                    <c:numCache>
                      <c:formatCode>0.0</c:formatCode>
                      <c:ptCount val="6"/>
                      <c:pt idx="0">
                        <c:v>65.384613037109403</c:v>
                      </c:pt>
                      <c:pt idx="1">
                        <c:v>74.519233703613295</c:v>
                      </c:pt>
                      <c:pt idx="2">
                        <c:v>63.679244995117202</c:v>
                      </c:pt>
                      <c:pt idx="3">
                        <c:v>80.288459777832003</c:v>
                      </c:pt>
                      <c:pt idx="4">
                        <c:v>81.730766296386705</c:v>
                      </c:pt>
                      <c:pt idx="5">
                        <c:v>72.946861267089801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C147-44B5-A46A-65DC5B988CC2}"/>
                  </c:ext>
                </c:extLst>
              </c15:ser>
            </c15:filteredRadarSeries>
            <c15:filteredRad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G13d!$A$5</c15:sqref>
                        </c15:formulaRef>
                      </c:ext>
                    </c:extLst>
                    <c:strCache>
                      <c:ptCount val="1"/>
                      <c:pt idx="0">
                        <c:v>Germany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G13d!$B$2:$G$2</c15:sqref>
                        </c15:formulaRef>
                      </c:ext>
                    </c:extLst>
                    <c:strCache>
                      <c:ptCount val="6"/>
                      <c:pt idx="0">
                        <c:v>CC</c:v>
                      </c:pt>
                      <c:pt idx="1">
                        <c:v>GE</c:v>
                      </c:pt>
                      <c:pt idx="2">
                        <c:v>PV</c:v>
                      </c:pt>
                      <c:pt idx="3">
                        <c:v>RL</c:v>
                      </c:pt>
                      <c:pt idx="4">
                        <c:v>RQ</c:v>
                      </c:pt>
                      <c:pt idx="5">
                        <c:v>VA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G13d!$B$5:$G$5</c15:sqref>
                        </c15:formulaRef>
                      </c:ext>
                    </c:extLst>
                    <c:numCache>
                      <c:formatCode>0.0</c:formatCode>
                      <c:ptCount val="6"/>
                      <c:pt idx="0">
                        <c:v>89.903846740722699</c:v>
                      </c:pt>
                      <c:pt idx="1">
                        <c:v>78.846153259277301</c:v>
                      </c:pt>
                      <c:pt idx="2">
                        <c:v>56.603775024414098</c:v>
                      </c:pt>
                      <c:pt idx="3">
                        <c:v>88.461540222167997</c:v>
                      </c:pt>
                      <c:pt idx="4">
                        <c:v>86.057693481445298</c:v>
                      </c:pt>
                      <c:pt idx="5">
                        <c:v>89.371978759765597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C147-44B5-A46A-65DC5B988CC2}"/>
                  </c:ext>
                </c:extLst>
              </c15:ser>
            </c15:filteredRadarSeries>
            <c15:filteredRad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G13d!$A$6</c15:sqref>
                        </c15:formulaRef>
                      </c:ext>
                    </c:extLst>
                    <c:strCache>
                      <c:ptCount val="1"/>
                      <c:pt idx="0">
                        <c:v>Hungary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G13d!$B$2:$G$2</c15:sqref>
                        </c15:formulaRef>
                      </c:ext>
                    </c:extLst>
                    <c:strCache>
                      <c:ptCount val="6"/>
                      <c:pt idx="0">
                        <c:v>CC</c:v>
                      </c:pt>
                      <c:pt idx="1">
                        <c:v>GE</c:v>
                      </c:pt>
                      <c:pt idx="2">
                        <c:v>PV</c:v>
                      </c:pt>
                      <c:pt idx="3">
                        <c:v>RL</c:v>
                      </c:pt>
                      <c:pt idx="4">
                        <c:v>RQ</c:v>
                      </c:pt>
                      <c:pt idx="5">
                        <c:v>VA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G13d!$B$6:$G$6</c15:sqref>
                        </c15:formulaRef>
                      </c:ext>
                    </c:extLst>
                    <c:numCache>
                      <c:formatCode>0.0</c:formatCode>
                      <c:ptCount val="6"/>
                      <c:pt idx="0">
                        <c:v>49.519229888916001</c:v>
                      </c:pt>
                      <c:pt idx="1">
                        <c:v>62.019229888916001</c:v>
                      </c:pt>
                      <c:pt idx="2">
                        <c:v>59.433963775634801</c:v>
                      </c:pt>
                      <c:pt idx="3">
                        <c:v>59.615383148193402</c:v>
                      </c:pt>
                      <c:pt idx="4">
                        <c:v>57.692306518554702</c:v>
                      </c:pt>
                      <c:pt idx="5">
                        <c:v>55.072463989257798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C147-44B5-A46A-65DC5B988CC2}"/>
                  </c:ext>
                </c:extLst>
              </c15:ser>
            </c15:filteredRadarSeries>
            <c15:filteredRad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G13d!$A$7</c15:sqref>
                        </c15:formulaRef>
                      </c:ext>
                    </c:extLst>
                    <c:strCache>
                      <c:ptCount val="1"/>
                      <c:pt idx="0">
                        <c:v>Poland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G13d!$B$2:$G$2</c15:sqref>
                        </c15:formulaRef>
                      </c:ext>
                    </c:extLst>
                    <c:strCache>
                      <c:ptCount val="6"/>
                      <c:pt idx="0">
                        <c:v>CC</c:v>
                      </c:pt>
                      <c:pt idx="1">
                        <c:v>GE</c:v>
                      </c:pt>
                      <c:pt idx="2">
                        <c:v>PV</c:v>
                      </c:pt>
                      <c:pt idx="3">
                        <c:v>RL</c:v>
                      </c:pt>
                      <c:pt idx="4">
                        <c:v>RQ</c:v>
                      </c:pt>
                      <c:pt idx="5">
                        <c:v>VA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G13d!$B$7:$G$7</c15:sqref>
                        </c15:formulaRef>
                      </c:ext>
                    </c:extLst>
                    <c:numCache>
                      <c:formatCode>0.0</c:formatCode>
                      <c:ptCount val="6"/>
                      <c:pt idx="0">
                        <c:v>64.903846740722699</c:v>
                      </c:pt>
                      <c:pt idx="1">
                        <c:v>50.961540222167997</c:v>
                      </c:pt>
                      <c:pt idx="2">
                        <c:v>50</c:v>
                      </c:pt>
                      <c:pt idx="3">
                        <c:v>57.211540222167997</c:v>
                      </c:pt>
                      <c:pt idx="4">
                        <c:v>68.75</c:v>
                      </c:pt>
                      <c:pt idx="5">
                        <c:v>58.937198638916001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C147-44B5-A46A-65DC5B988CC2}"/>
                  </c:ext>
                </c:extLst>
              </c15:ser>
            </c15:filteredRadarSeries>
          </c:ext>
        </c:extLst>
      </c:radarChart>
      <c:catAx>
        <c:axId val="623040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62293679"/>
        <c:crosses val="autoZero"/>
        <c:auto val="1"/>
        <c:lblAlgn val="ctr"/>
        <c:lblOffset val="100"/>
        <c:noMultiLvlLbl val="0"/>
      </c:catAx>
      <c:valAx>
        <c:axId val="622936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623040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'G2'!$A$3</c:f>
              <c:strCache>
                <c:ptCount val="1"/>
                <c:pt idx="0">
                  <c:v>HDP na obyvateľa</c:v>
                </c:pt>
              </c:strCache>
            </c:strRef>
          </c:tx>
          <c:spPr>
            <a:ln w="28575" cap="rnd">
              <a:solidFill>
                <a:srgbClr val="9D90A0"/>
              </a:solidFill>
              <a:round/>
            </a:ln>
            <a:effectLst/>
          </c:spPr>
          <c:marker>
            <c:symbol val="none"/>
          </c:marker>
          <c:cat>
            <c:numRef>
              <c:f>'G2'!$B$2:$X$2</c:f>
              <c:numCache>
                <c:formatCode>General</c:formatCode>
                <c:ptCount val="2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</c:numCache>
            </c:numRef>
          </c:cat>
          <c:val>
            <c:numRef>
              <c:f>'G2'!$B$3:$X$3</c:f>
              <c:numCache>
                <c:formatCode>0</c:formatCode>
                <c:ptCount val="23"/>
                <c:pt idx="0">
                  <c:v>36.706054412181025</c:v>
                </c:pt>
                <c:pt idx="1">
                  <c:v>37.447906572907542</c:v>
                </c:pt>
                <c:pt idx="2">
                  <c:v>39.249950420999127</c:v>
                </c:pt>
                <c:pt idx="3">
                  <c:v>41.680227141282806</c:v>
                </c:pt>
                <c:pt idx="4">
                  <c:v>43.296984744261117</c:v>
                </c:pt>
                <c:pt idx="5">
                  <c:v>45.72219495331673</c:v>
                </c:pt>
                <c:pt idx="6">
                  <c:v>47.65179375357004</c:v>
                </c:pt>
                <c:pt idx="7">
                  <c:v>51.118929384944934</c:v>
                </c:pt>
                <c:pt idx="8">
                  <c:v>53.213592171063539</c:v>
                </c:pt>
                <c:pt idx="9">
                  <c:v>53.045670456412694</c:v>
                </c:pt>
                <c:pt idx="10">
                  <c:v>53.866558028263945</c:v>
                </c:pt>
                <c:pt idx="11">
                  <c:v>53.50706866920968</c:v>
                </c:pt>
                <c:pt idx="12">
                  <c:v>54.027992053721306</c:v>
                </c:pt>
                <c:pt idx="13">
                  <c:v>54.225110275771307</c:v>
                </c:pt>
                <c:pt idx="14">
                  <c:v>54.669820433160886</c:v>
                </c:pt>
                <c:pt idx="15">
                  <c:v>57.128457130014418</c:v>
                </c:pt>
                <c:pt idx="16">
                  <c:v>57.333932629127439</c:v>
                </c:pt>
                <c:pt idx="17">
                  <c:v>57.635930077300792</c:v>
                </c:pt>
                <c:pt idx="18">
                  <c:v>59.275441341510025</c:v>
                </c:pt>
                <c:pt idx="19">
                  <c:v>60.240298692325311</c:v>
                </c:pt>
                <c:pt idx="20">
                  <c:v>60.341377345914481</c:v>
                </c:pt>
                <c:pt idx="21">
                  <c:v>60.546881391241101</c:v>
                </c:pt>
                <c:pt idx="22">
                  <c:v>60.6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DB-4025-B5D7-C685F3558DDF}"/>
            </c:ext>
          </c:extLst>
        </c:ser>
        <c:ser>
          <c:idx val="1"/>
          <c:order val="1"/>
          <c:tx>
            <c:strRef>
              <c:f>'G2'!$A$4</c:f>
              <c:strCache>
                <c:ptCount val="1"/>
                <c:pt idx="0">
                  <c:v>Produktivita </c:v>
                </c:pt>
              </c:strCache>
            </c:strRef>
          </c:tx>
          <c:spPr>
            <a:ln w="28575" cap="rnd">
              <a:solidFill>
                <a:srgbClr val="3D98FF"/>
              </a:solidFill>
              <a:round/>
            </a:ln>
            <a:effectLst/>
          </c:spPr>
          <c:marker>
            <c:symbol val="none"/>
          </c:marker>
          <c:cat>
            <c:numRef>
              <c:f>'G2'!$B$2:$X$2</c:f>
              <c:numCache>
                <c:formatCode>General</c:formatCode>
                <c:ptCount val="2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</c:numCache>
            </c:numRef>
          </c:cat>
          <c:val>
            <c:numRef>
              <c:f>'G2'!$B$4:$X$4</c:f>
              <c:numCache>
                <c:formatCode>0</c:formatCode>
                <c:ptCount val="23"/>
                <c:pt idx="0">
                  <c:v>38.770445164857847</c:v>
                </c:pt>
                <c:pt idx="1">
                  <c:v>39.148294709489626</c:v>
                </c:pt>
                <c:pt idx="2">
                  <c:v>41.577464062258457</c:v>
                </c:pt>
                <c:pt idx="3">
                  <c:v>44.496433509364699</c:v>
                </c:pt>
                <c:pt idx="4">
                  <c:v>45.342880880755942</c:v>
                </c:pt>
                <c:pt idx="5">
                  <c:v>46.111273743341755</c:v>
                </c:pt>
                <c:pt idx="6">
                  <c:v>48.101134309724152</c:v>
                </c:pt>
                <c:pt idx="7">
                  <c:v>51.127402299994785</c:v>
                </c:pt>
                <c:pt idx="8">
                  <c:v>52.215764234594729</c:v>
                </c:pt>
                <c:pt idx="9">
                  <c:v>52.294914491646551</c:v>
                </c:pt>
                <c:pt idx="10">
                  <c:v>54.410077421602111</c:v>
                </c:pt>
                <c:pt idx="11">
                  <c:v>53.842742862040602</c:v>
                </c:pt>
                <c:pt idx="12">
                  <c:v>54.332202080776767</c:v>
                </c:pt>
                <c:pt idx="13">
                  <c:v>55.395741904174642</c:v>
                </c:pt>
                <c:pt idx="14">
                  <c:v>55.917163551747826</c:v>
                </c:pt>
                <c:pt idx="15">
                  <c:v>57.581458854976454</c:v>
                </c:pt>
                <c:pt idx="16">
                  <c:v>57.020433313399955</c:v>
                </c:pt>
                <c:pt idx="17">
                  <c:v>57.309866168761438</c:v>
                </c:pt>
                <c:pt idx="18">
                  <c:v>58.627437803299607</c:v>
                </c:pt>
                <c:pt idx="19">
                  <c:v>59.733260431276712</c:v>
                </c:pt>
                <c:pt idx="20">
                  <c:v>62.433749233946521</c:v>
                </c:pt>
                <c:pt idx="21">
                  <c:v>63.648682479117333</c:v>
                </c:pt>
                <c:pt idx="22">
                  <c:v>61.710169059734199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DB-4025-B5D7-C685F3558D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5429103"/>
        <c:axId val="1445950943"/>
      </c:lineChart>
      <c:catAx>
        <c:axId val="14454291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445950943"/>
        <c:crosses val="autoZero"/>
        <c:auto val="1"/>
        <c:lblAlgn val="ctr"/>
        <c:lblOffset val="100"/>
        <c:noMultiLvlLbl val="0"/>
      </c:catAx>
      <c:valAx>
        <c:axId val="1445950943"/>
        <c:scaling>
          <c:orientation val="minMax"/>
          <c:max val="65"/>
          <c:min val="3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445429103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b="0" i="0"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1"/>
          <c:order val="1"/>
          <c:tx>
            <c:strRef>
              <c:f>G13d!$A$13</c:f>
              <c:strCache>
                <c:ptCount val="1"/>
                <c:pt idx="0">
                  <c:v>Estónsko</c:v>
                </c:pt>
              </c:strCache>
            </c:strRef>
          </c:tx>
          <c:spPr>
            <a:ln w="28575" cap="rnd">
              <a:solidFill>
                <a:srgbClr val="C8C8C8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G13d!$B$11:$G$11</c:f>
              <c:strCache>
                <c:ptCount val="6"/>
                <c:pt idx="0">
                  <c:v>CC</c:v>
                </c:pt>
                <c:pt idx="1">
                  <c:v>GE</c:v>
                </c:pt>
                <c:pt idx="2">
                  <c:v>PV</c:v>
                </c:pt>
                <c:pt idx="3">
                  <c:v>RL</c:v>
                </c:pt>
                <c:pt idx="4">
                  <c:v>RQ</c:v>
                </c:pt>
                <c:pt idx="5">
                  <c:v>VA</c:v>
                </c:pt>
              </c:strCache>
            </c:strRef>
          </c:cat>
          <c:val>
            <c:numRef>
              <c:f>G13d!$B$13:$G$13</c:f>
              <c:numCache>
                <c:formatCode>0.0</c:formatCode>
                <c:ptCount val="6"/>
                <c:pt idx="0">
                  <c:v>94.711540222167997</c:v>
                </c:pt>
                <c:pt idx="1">
                  <c:v>96.634613037109403</c:v>
                </c:pt>
                <c:pt idx="2">
                  <c:v>92.452827453613295</c:v>
                </c:pt>
                <c:pt idx="3">
                  <c:v>92.307693481445298</c:v>
                </c:pt>
                <c:pt idx="4">
                  <c:v>99.038459777832003</c:v>
                </c:pt>
                <c:pt idx="5">
                  <c:v>93.236717224121094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9A-427E-8FCE-646EFD662768}"/>
            </c:ext>
          </c:extLst>
        </c:ser>
        <c:ser>
          <c:idx val="5"/>
          <c:order val="5"/>
          <c:tx>
            <c:strRef>
              <c:f>G13d!$A$17</c:f>
              <c:strCache>
                <c:ptCount val="1"/>
                <c:pt idx="0">
                  <c:v>Slovensko</c:v>
                </c:pt>
              </c:strCache>
            </c:strRef>
          </c:tx>
          <c:spPr>
            <a:ln w="28575" cap="rnd">
              <a:solidFill>
                <a:srgbClr val="0032C8"/>
              </a:solidFill>
              <a:round/>
            </a:ln>
            <a:effectLst/>
          </c:spPr>
          <c:marker>
            <c:symbol val="none"/>
          </c:marker>
          <c:cat>
            <c:strRef>
              <c:f>G13d!$B$11:$G$11</c:f>
              <c:strCache>
                <c:ptCount val="6"/>
                <c:pt idx="0">
                  <c:v>CC</c:v>
                </c:pt>
                <c:pt idx="1">
                  <c:v>GE</c:v>
                </c:pt>
                <c:pt idx="2">
                  <c:v>PV</c:v>
                </c:pt>
                <c:pt idx="3">
                  <c:v>RL</c:v>
                </c:pt>
                <c:pt idx="4">
                  <c:v>RQ</c:v>
                </c:pt>
                <c:pt idx="5">
                  <c:v>VA</c:v>
                </c:pt>
              </c:strCache>
            </c:strRef>
          </c:cat>
          <c:val>
            <c:numRef>
              <c:f>G13d!$B$17:$G$17</c:f>
              <c:numCache>
                <c:formatCode>0.0</c:formatCode>
                <c:ptCount val="6"/>
                <c:pt idx="0">
                  <c:v>67.307693481445298</c:v>
                </c:pt>
                <c:pt idx="1">
                  <c:v>77.403846740722699</c:v>
                </c:pt>
                <c:pt idx="2">
                  <c:v>80.188682556152301</c:v>
                </c:pt>
                <c:pt idx="3">
                  <c:v>81.25</c:v>
                </c:pt>
                <c:pt idx="4">
                  <c:v>85.096153259277301</c:v>
                </c:pt>
                <c:pt idx="5">
                  <c:v>84.057968139648395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9A-427E-8FCE-646EFD6627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292847"/>
        <c:axId val="62287023"/>
        <c:extLst>
          <c:ext xmlns:c15="http://schemas.microsoft.com/office/drawing/2012/chart" uri="{02D57815-91ED-43cb-92C2-25804820EDAC}">
            <c15:filteredRad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G13d!$A$12</c15:sqref>
                        </c15:formulaRef>
                      </c:ext>
                    </c:extLst>
                    <c:strCache>
                      <c:ptCount val="1"/>
                      <c:pt idx="0">
                        <c:v>Czech Republic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G13d!$B$11:$G$11</c15:sqref>
                        </c15:formulaRef>
                      </c:ext>
                    </c:extLst>
                    <c:strCache>
                      <c:ptCount val="6"/>
                      <c:pt idx="0">
                        <c:v>CC</c:v>
                      </c:pt>
                      <c:pt idx="1">
                        <c:v>GE</c:v>
                      </c:pt>
                      <c:pt idx="2">
                        <c:v>PV</c:v>
                      </c:pt>
                      <c:pt idx="3">
                        <c:v>RL</c:v>
                      </c:pt>
                      <c:pt idx="4">
                        <c:v>RQ</c:v>
                      </c:pt>
                      <c:pt idx="5">
                        <c:v>VA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G13d!$B$12:$G$12</c15:sqref>
                        </c15:formulaRef>
                      </c:ext>
                    </c:extLst>
                    <c:numCache>
                      <c:formatCode>0.0</c:formatCode>
                      <c:ptCount val="6"/>
                      <c:pt idx="0">
                        <c:v>80.769233703613295</c:v>
                      </c:pt>
                      <c:pt idx="1">
                        <c:v>91.346153259277301</c:v>
                      </c:pt>
                      <c:pt idx="2">
                        <c:v>95.283020019531307</c:v>
                      </c:pt>
                      <c:pt idx="3">
                        <c:v>88.461540222167997</c:v>
                      </c:pt>
                      <c:pt idx="4">
                        <c:v>95.192306518554702</c:v>
                      </c:pt>
                      <c:pt idx="5">
                        <c:v>88.888885498046903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F59A-427E-8FCE-646EFD662768}"/>
                  </c:ext>
                </c:extLst>
              </c15:ser>
            </c15:filteredRadarSeries>
            <c15:filteredRad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G13d!$A$14</c15:sqref>
                        </c15:formulaRef>
                      </c:ext>
                    </c:extLst>
                    <c:strCache>
                      <c:ptCount val="1"/>
                      <c:pt idx="0">
                        <c:v>Germany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G13d!$B$11:$G$11</c15:sqref>
                        </c15:formulaRef>
                      </c:ext>
                    </c:extLst>
                    <c:strCache>
                      <c:ptCount val="6"/>
                      <c:pt idx="0">
                        <c:v>CC</c:v>
                      </c:pt>
                      <c:pt idx="1">
                        <c:v>GE</c:v>
                      </c:pt>
                      <c:pt idx="2">
                        <c:v>PV</c:v>
                      </c:pt>
                      <c:pt idx="3">
                        <c:v>RL</c:v>
                      </c:pt>
                      <c:pt idx="4">
                        <c:v>RQ</c:v>
                      </c:pt>
                      <c:pt idx="5">
                        <c:v>VA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G13d!$B$14:$G$14</c15:sqref>
                        </c15:formulaRef>
                      </c:ext>
                    </c:extLst>
                    <c:numCache>
                      <c:formatCode>0.0</c:formatCode>
                      <c:ptCount val="6"/>
                      <c:pt idx="0">
                        <c:v>97.115386962890597</c:v>
                      </c:pt>
                      <c:pt idx="1">
                        <c:v>96.153846740722699</c:v>
                      </c:pt>
                      <c:pt idx="2">
                        <c:v>92.452827453613295</c:v>
                      </c:pt>
                      <c:pt idx="3">
                        <c:v>98.557693481445298</c:v>
                      </c:pt>
                      <c:pt idx="4">
                        <c:v>99.519233703613295</c:v>
                      </c:pt>
                      <c:pt idx="5">
                        <c:v>98.550727844238295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F59A-427E-8FCE-646EFD662768}"/>
                  </c:ext>
                </c:extLst>
              </c15:ser>
            </c15:filteredRadarSeries>
            <c15:filteredRad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G13d!$A$15</c15:sqref>
                        </c15:formulaRef>
                      </c:ext>
                    </c:extLst>
                    <c:strCache>
                      <c:ptCount val="1"/>
                      <c:pt idx="0">
                        <c:v>Hungary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G13d!$B$11:$G$11</c15:sqref>
                        </c15:formulaRef>
                      </c:ext>
                    </c:extLst>
                    <c:strCache>
                      <c:ptCount val="6"/>
                      <c:pt idx="0">
                        <c:v>CC</c:v>
                      </c:pt>
                      <c:pt idx="1">
                        <c:v>GE</c:v>
                      </c:pt>
                      <c:pt idx="2">
                        <c:v>PV</c:v>
                      </c:pt>
                      <c:pt idx="3">
                        <c:v>RL</c:v>
                      </c:pt>
                      <c:pt idx="4">
                        <c:v>RQ</c:v>
                      </c:pt>
                      <c:pt idx="5">
                        <c:v>VA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G13d!$B$15:$G$15</c15:sqref>
                        </c15:formulaRef>
                      </c:ext>
                    </c:extLst>
                    <c:numCache>
                      <c:formatCode>0.0</c:formatCode>
                      <c:ptCount val="6"/>
                      <c:pt idx="0">
                        <c:v>63.461540222167997</c:v>
                      </c:pt>
                      <c:pt idx="1">
                        <c:v>80.288459777832003</c:v>
                      </c:pt>
                      <c:pt idx="2">
                        <c:v>94.339622497558594</c:v>
                      </c:pt>
                      <c:pt idx="3">
                        <c:v>75.961540222167997</c:v>
                      </c:pt>
                      <c:pt idx="4">
                        <c:v>75.480766296386705</c:v>
                      </c:pt>
                      <c:pt idx="5">
                        <c:v>63.285022735595703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F59A-427E-8FCE-646EFD662768}"/>
                  </c:ext>
                </c:extLst>
              </c15:ser>
            </c15:filteredRadarSeries>
            <c15:filteredRad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G13d!$A$16</c15:sqref>
                        </c15:formulaRef>
                      </c:ext>
                    </c:extLst>
                    <c:strCache>
                      <c:ptCount val="1"/>
                      <c:pt idx="0">
                        <c:v>Poland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G13d!$B$11:$G$11</c15:sqref>
                        </c15:formulaRef>
                      </c:ext>
                    </c:extLst>
                    <c:strCache>
                      <c:ptCount val="6"/>
                      <c:pt idx="0">
                        <c:v>CC</c:v>
                      </c:pt>
                      <c:pt idx="1">
                        <c:v>GE</c:v>
                      </c:pt>
                      <c:pt idx="2">
                        <c:v>PV</c:v>
                      </c:pt>
                      <c:pt idx="3">
                        <c:v>RL</c:v>
                      </c:pt>
                      <c:pt idx="4">
                        <c:v>RQ</c:v>
                      </c:pt>
                      <c:pt idx="5">
                        <c:v>VA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G13d!$B$16:$G$16</c15:sqref>
                        </c15:formulaRef>
                      </c:ext>
                    </c:extLst>
                    <c:numCache>
                      <c:formatCode>0.0</c:formatCode>
                      <c:ptCount val="6"/>
                      <c:pt idx="0">
                        <c:v>78.846153259277301</c:v>
                      </c:pt>
                      <c:pt idx="1">
                        <c:v>71.634613037109403</c:v>
                      </c:pt>
                      <c:pt idx="2">
                        <c:v>77.358489990234403</c:v>
                      </c:pt>
                      <c:pt idx="3">
                        <c:v>72.596153259277301</c:v>
                      </c:pt>
                      <c:pt idx="4">
                        <c:v>84.615386962890597</c:v>
                      </c:pt>
                      <c:pt idx="5">
                        <c:v>70.531402587890597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F59A-427E-8FCE-646EFD662768}"/>
                  </c:ext>
                </c:extLst>
              </c15:ser>
            </c15:filteredRadarSeries>
          </c:ext>
        </c:extLst>
      </c:radarChart>
      <c:catAx>
        <c:axId val="622928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62287023"/>
        <c:crosses val="autoZero"/>
        <c:auto val="1"/>
        <c:lblAlgn val="ctr"/>
        <c:lblOffset val="100"/>
        <c:noMultiLvlLbl val="0"/>
      </c:catAx>
      <c:valAx>
        <c:axId val="62287023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622928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'G14'!$B$2</c:f>
              <c:strCache>
                <c:ptCount val="1"/>
                <c:pt idx="0">
                  <c:v>Avg_WGI_SVK</c:v>
                </c:pt>
              </c:strCache>
            </c:strRef>
          </c:tx>
          <c:spPr>
            <a:ln w="28575" cap="rnd">
              <a:solidFill>
                <a:srgbClr val="0032C8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3C96FF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'G14'!$A$12:$A$23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'G14'!$B$12:$B$23</c:f>
              <c:numCache>
                <c:formatCode>0.000</c:formatCode>
                <c:ptCount val="12"/>
                <c:pt idx="0">
                  <c:v>0.75971701492865973</c:v>
                </c:pt>
                <c:pt idx="1">
                  <c:v>0.75777642428874981</c:v>
                </c:pt>
                <c:pt idx="2">
                  <c:v>0.73992254709204097</c:v>
                </c:pt>
                <c:pt idx="3">
                  <c:v>0.70753629878163382</c:v>
                </c:pt>
                <c:pt idx="4">
                  <c:v>0.71426218623916327</c:v>
                </c:pt>
                <c:pt idx="5">
                  <c:v>0.66961647818485892</c:v>
                </c:pt>
                <c:pt idx="6">
                  <c:v>0.69902446866035473</c:v>
                </c:pt>
                <c:pt idx="7">
                  <c:v>0.6672327071428299</c:v>
                </c:pt>
                <c:pt idx="8">
                  <c:v>0.62567637364069617</c:v>
                </c:pt>
                <c:pt idx="9">
                  <c:v>0.64209596564372429</c:v>
                </c:pt>
                <c:pt idx="10">
                  <c:v>0.65887544552485156</c:v>
                </c:pt>
                <c:pt idx="11">
                  <c:v>0.63638524462779367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2C-4FA7-AB48-CB080207B3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47484544"/>
        <c:axId val="947487872"/>
      </c:lineChart>
      <c:catAx>
        <c:axId val="94748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947487872"/>
        <c:crosses val="autoZero"/>
        <c:auto val="1"/>
        <c:lblAlgn val="ctr"/>
        <c:lblOffset val="100"/>
        <c:noMultiLvlLbl val="0"/>
      </c:catAx>
      <c:valAx>
        <c:axId val="947487872"/>
        <c:scaling>
          <c:orientation val="minMax"/>
          <c:max val="0.76000000000000012"/>
          <c:min val="0.6200000000000001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947484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'G15'!$A$9</c:f>
              <c:strCache>
                <c:ptCount val="1"/>
                <c:pt idx="0">
                  <c:v>Svetový export celkom</c:v>
                </c:pt>
              </c:strCache>
            </c:strRef>
          </c:tx>
          <c:spPr>
            <a:solidFill>
              <a:srgbClr val="0032C8"/>
            </a:solidFill>
            <a:ln>
              <a:solidFill>
                <a:srgbClr val="0032C8"/>
              </a:solidFill>
            </a:ln>
            <a:effectLst/>
          </c:spPr>
          <c:invertIfNegative val="0"/>
          <c:cat>
            <c:numRef>
              <c:f>'G15'!$B$7:$M$7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'G15'!$B$9:$M$9</c:f>
              <c:numCache>
                <c:formatCode>General</c:formatCode>
                <c:ptCount val="12"/>
                <c:pt idx="0">
                  <c:v>11003112013.938574</c:v>
                </c:pt>
                <c:pt idx="1">
                  <c:v>12639125190.313189</c:v>
                </c:pt>
                <c:pt idx="2">
                  <c:v>13871824833.909781</c:v>
                </c:pt>
                <c:pt idx="3">
                  <c:v>13759107029.943626</c:v>
                </c:pt>
                <c:pt idx="4">
                  <c:v>13744133146.114059</c:v>
                </c:pt>
                <c:pt idx="5">
                  <c:v>14336979647.1206</c:v>
                </c:pt>
                <c:pt idx="6">
                  <c:v>13903374563.469784</c:v>
                </c:pt>
                <c:pt idx="7">
                  <c:v>15089467504.365686</c:v>
                </c:pt>
                <c:pt idx="8">
                  <c:v>15859127172.15921</c:v>
                </c:pt>
                <c:pt idx="9">
                  <c:v>16250439561.340937</c:v>
                </c:pt>
                <c:pt idx="10">
                  <c:v>14880225063.936834</c:v>
                </c:pt>
                <c:pt idx="11">
                  <c:v>18142652316.528767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66-44D5-AC18-A78029CD71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7519536"/>
        <c:axId val="937518288"/>
      </c:barChart>
      <c:lineChart>
        <c:grouping val="standard"/>
        <c:varyColors val="0"/>
        <c:ser>
          <c:idx val="1"/>
          <c:order val="1"/>
          <c:tx>
            <c:strRef>
              <c:f>'G15'!$A$10</c:f>
              <c:strCache>
                <c:ptCount val="1"/>
                <c:pt idx="0">
                  <c:v>78 - cestné zariadenia vrátane leteckých</c:v>
                </c:pt>
              </c:strCache>
            </c:strRef>
          </c:tx>
          <c:spPr>
            <a:ln w="28575" cap="rnd">
              <a:solidFill>
                <a:srgbClr val="3C96FF"/>
              </a:solidFill>
              <a:round/>
            </a:ln>
            <a:effectLst/>
          </c:spPr>
          <c:marker>
            <c:symbol val="none"/>
          </c:marker>
          <c:cat>
            <c:numRef>
              <c:f>'G15'!$B$7:$M$7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'G15'!$B$10:$M$10</c:f>
              <c:numCache>
                <c:formatCode>General</c:formatCode>
                <c:ptCount val="12"/>
                <c:pt idx="0">
                  <c:v>797796389.90381944</c:v>
                </c:pt>
                <c:pt idx="1">
                  <c:v>894650814.58592427</c:v>
                </c:pt>
                <c:pt idx="2">
                  <c:v>987702842.32059443</c:v>
                </c:pt>
                <c:pt idx="3">
                  <c:v>986344284.86318517</c:v>
                </c:pt>
                <c:pt idx="4">
                  <c:v>1023236736.8945757</c:v>
                </c:pt>
                <c:pt idx="5">
                  <c:v>1166905156.7133482</c:v>
                </c:pt>
                <c:pt idx="6">
                  <c:v>1191424555.5933232</c:v>
                </c:pt>
                <c:pt idx="7">
                  <c:v>1253921857.0102758</c:v>
                </c:pt>
                <c:pt idx="8">
                  <c:v>1270047660.1316872</c:v>
                </c:pt>
                <c:pt idx="9">
                  <c:v>1306724153.4195268</c:v>
                </c:pt>
                <c:pt idx="10">
                  <c:v>1095740623.5344412</c:v>
                </c:pt>
                <c:pt idx="11">
                  <c:v>1249335022.522018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66-44D5-AC18-A78029CD71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4700544"/>
        <c:axId val="1874704288"/>
      </c:lineChart>
      <c:catAx>
        <c:axId val="937519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937518288"/>
        <c:crosses val="autoZero"/>
        <c:auto val="1"/>
        <c:lblAlgn val="ctr"/>
        <c:lblOffset val="100"/>
        <c:noMultiLvlLbl val="0"/>
      </c:catAx>
      <c:valAx>
        <c:axId val="93751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937519536"/>
        <c:crosses val="autoZero"/>
        <c:crossBetween val="between"/>
        <c:dispUnits>
          <c:builtInUnit val="millions"/>
        </c:dispUnits>
      </c:valAx>
      <c:valAx>
        <c:axId val="1874704288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874700544"/>
        <c:crosses val="max"/>
        <c:crossBetween val="between"/>
        <c:dispUnits>
          <c:builtInUnit val="millions"/>
        </c:dispUnits>
      </c:valAx>
      <c:catAx>
        <c:axId val="1874700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747042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'G16'!$A$9</c:f>
              <c:strCache>
                <c:ptCount val="1"/>
                <c:pt idx="0">
                  <c:v>Slovenský export celkom</c:v>
                </c:pt>
              </c:strCache>
            </c:strRef>
          </c:tx>
          <c:spPr>
            <a:solidFill>
              <a:srgbClr val="0032C8"/>
            </a:solidFill>
            <a:ln>
              <a:noFill/>
            </a:ln>
            <a:effectLst/>
          </c:spPr>
          <c:invertIfNegative val="0"/>
          <c:cat>
            <c:numRef>
              <c:f>'G16'!$B$7:$L$7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'G16'!$B$9:$L$9</c:f>
              <c:numCache>
                <c:formatCode>General</c:formatCode>
                <c:ptCount val="11"/>
                <c:pt idx="0">
                  <c:v>49205390.884597838</c:v>
                </c:pt>
                <c:pt idx="1">
                  <c:v>56648840.047552533</c:v>
                </c:pt>
                <c:pt idx="2">
                  <c:v>62136974.487780802</c:v>
                </c:pt>
                <c:pt idx="3">
                  <c:v>64117993.618160985</c:v>
                </c:pt>
                <c:pt idx="4">
                  <c:v>64441361.985989317</c:v>
                </c:pt>
                <c:pt idx="5">
                  <c:v>67502084.379725099</c:v>
                </c:pt>
                <c:pt idx="6">
                  <c:v>69443484.513345882</c:v>
                </c:pt>
                <c:pt idx="7">
                  <c:v>73793309.774847433</c:v>
                </c:pt>
                <c:pt idx="8">
                  <c:v>78962524.019873425</c:v>
                </c:pt>
                <c:pt idx="9">
                  <c:v>80221101.248638064</c:v>
                </c:pt>
                <c:pt idx="10">
                  <c:v>75883852.451516703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64-473B-947F-863AA447B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74705952"/>
        <c:axId val="1874697216"/>
      </c:barChart>
      <c:lineChart>
        <c:grouping val="standard"/>
        <c:varyColors val="0"/>
        <c:ser>
          <c:idx val="1"/>
          <c:order val="1"/>
          <c:tx>
            <c:strRef>
              <c:f>'G16'!$A$10</c:f>
              <c:strCache>
                <c:ptCount val="1"/>
                <c:pt idx="0">
                  <c:v>78 - cestné zariadenia vrátane leteckých</c:v>
                </c:pt>
              </c:strCache>
            </c:strRef>
          </c:tx>
          <c:spPr>
            <a:ln w="28575" cap="rnd">
              <a:solidFill>
                <a:srgbClr val="3C96FF"/>
              </a:solidFill>
              <a:round/>
            </a:ln>
            <a:effectLst/>
          </c:spPr>
          <c:marker>
            <c:symbol val="none"/>
          </c:marker>
          <c:cat>
            <c:numRef>
              <c:f>'G16'!$B$7:$L$7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'G16'!$B$10:$L$10</c:f>
              <c:numCache>
                <c:formatCode>General</c:formatCode>
                <c:ptCount val="11"/>
                <c:pt idx="0">
                  <c:v>9976374.3249324933</c:v>
                </c:pt>
                <c:pt idx="1">
                  <c:v>12064192.954622343</c:v>
                </c:pt>
                <c:pt idx="2">
                  <c:v>14708526.876978286</c:v>
                </c:pt>
                <c:pt idx="3">
                  <c:v>15772787.872190375</c:v>
                </c:pt>
                <c:pt idx="4">
                  <c:v>16132250.48410479</c:v>
                </c:pt>
                <c:pt idx="5">
                  <c:v>18315094.110124517</c:v>
                </c:pt>
                <c:pt idx="6">
                  <c:v>19942285.4306999</c:v>
                </c:pt>
                <c:pt idx="7">
                  <c:v>20018091.155526727</c:v>
                </c:pt>
                <c:pt idx="8">
                  <c:v>23793193.986625295</c:v>
                </c:pt>
                <c:pt idx="9">
                  <c:v>25892034.68372101</c:v>
                </c:pt>
                <c:pt idx="10">
                  <c:v>26314670.175009929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64-473B-947F-863AA447B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4730496"/>
        <c:axId val="1874718016"/>
      </c:lineChart>
      <c:catAx>
        <c:axId val="1874705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874697216"/>
        <c:crosses val="autoZero"/>
        <c:auto val="1"/>
        <c:lblAlgn val="ctr"/>
        <c:lblOffset val="100"/>
        <c:noMultiLvlLbl val="0"/>
      </c:catAx>
      <c:valAx>
        <c:axId val="187469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874705952"/>
        <c:crosses val="autoZero"/>
        <c:crossBetween val="between"/>
        <c:dispUnits>
          <c:builtInUnit val="millions"/>
        </c:dispUnits>
      </c:valAx>
      <c:valAx>
        <c:axId val="187471801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874730496"/>
        <c:crosses val="max"/>
        <c:crossBetween val="between"/>
        <c:dispUnits>
          <c:builtInUnit val="millions"/>
        </c:dispUnits>
      </c:valAx>
      <c:catAx>
        <c:axId val="18747304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7471801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549253472222222"/>
          <c:y val="1.3610470085470085E-2"/>
          <c:w val="0.82980295138888893"/>
          <c:h val="0.9028681623931623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'G17'!$C$2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rgbClr val="A0A0A0"/>
            </a:solidFill>
            <a:ln>
              <a:noFill/>
            </a:ln>
            <a:effectLst/>
          </c:spPr>
          <c:invertIfNegative val="0"/>
          <c:cat>
            <c:strRef>
              <c:f>'G17'!$B$3:$B$29</c:f>
              <c:strCache>
                <c:ptCount val="27"/>
                <c:pt idx="0">
                  <c:v>Rumunsko</c:v>
                </c:pt>
                <c:pt idx="1">
                  <c:v>Cyprus</c:v>
                </c:pt>
                <c:pt idx="2">
                  <c:v>Slovensko</c:v>
                </c:pt>
                <c:pt idx="3">
                  <c:v>Estónsko</c:v>
                </c:pt>
                <c:pt idx="4">
                  <c:v>Slovinsko</c:v>
                </c:pt>
                <c:pt idx="5">
                  <c:v>Malta</c:v>
                </c:pt>
                <c:pt idx="6">
                  <c:v>Fínsko</c:v>
                </c:pt>
                <c:pt idx="7">
                  <c:v>Luxembursko</c:v>
                </c:pt>
                <c:pt idx="8">
                  <c:v>Grécko</c:v>
                </c:pt>
                <c:pt idx="9">
                  <c:v>Bulharso</c:v>
                </c:pt>
                <c:pt idx="10">
                  <c:v>Írsko</c:v>
                </c:pt>
                <c:pt idx="11">
                  <c:v>Poľsko</c:v>
                </c:pt>
                <c:pt idx="12">
                  <c:v>Portugalsko</c:v>
                </c:pt>
                <c:pt idx="13">
                  <c:v>Švédsko</c:v>
                </c:pt>
                <c:pt idx="14">
                  <c:v>Chorvátsko</c:v>
                </c:pt>
                <c:pt idx="15">
                  <c:v>Česko</c:v>
                </c:pt>
                <c:pt idx="16">
                  <c:v>Lotyšsko</c:v>
                </c:pt>
                <c:pt idx="17">
                  <c:v>Rakúsko</c:v>
                </c:pt>
                <c:pt idx="18">
                  <c:v>Litva</c:v>
                </c:pt>
                <c:pt idx="19">
                  <c:v>Taliansko</c:v>
                </c:pt>
                <c:pt idx="20">
                  <c:v>Španielsko</c:v>
                </c:pt>
                <c:pt idx="21">
                  <c:v>Dánsko</c:v>
                </c:pt>
                <c:pt idx="22">
                  <c:v>Maďarsko</c:v>
                </c:pt>
                <c:pt idx="23">
                  <c:v>Belgicko</c:v>
                </c:pt>
                <c:pt idx="24">
                  <c:v>Francúzsko</c:v>
                </c:pt>
                <c:pt idx="25">
                  <c:v>Holandsko</c:v>
                </c:pt>
                <c:pt idx="26">
                  <c:v>Nemecko</c:v>
                </c:pt>
              </c:strCache>
            </c:strRef>
          </c:cat>
          <c:val>
            <c:numRef>
              <c:f>'G17'!$C$3:$C$29</c:f>
              <c:numCache>
                <c:formatCode>General</c:formatCode>
                <c:ptCount val="27"/>
                <c:pt idx="0">
                  <c:v>6</c:v>
                </c:pt>
                <c:pt idx="1">
                  <c:v>14</c:v>
                </c:pt>
                <c:pt idx="2">
                  <c:v>8</c:v>
                </c:pt>
                <c:pt idx="3">
                  <c:v>8</c:v>
                </c:pt>
                <c:pt idx="4">
                  <c:v>10</c:v>
                </c:pt>
                <c:pt idx="5">
                  <c:v>6</c:v>
                </c:pt>
                <c:pt idx="6">
                  <c:v>19</c:v>
                </c:pt>
                <c:pt idx="7">
                  <c:v>9</c:v>
                </c:pt>
                <c:pt idx="8">
                  <c:v>14</c:v>
                </c:pt>
                <c:pt idx="9">
                  <c:v>8</c:v>
                </c:pt>
                <c:pt idx="10">
                  <c:v>17</c:v>
                </c:pt>
                <c:pt idx="11">
                  <c:v>14</c:v>
                </c:pt>
                <c:pt idx="12">
                  <c:v>12</c:v>
                </c:pt>
                <c:pt idx="13">
                  <c:v>15</c:v>
                </c:pt>
                <c:pt idx="14">
                  <c:v>13</c:v>
                </c:pt>
                <c:pt idx="15">
                  <c:v>13</c:v>
                </c:pt>
                <c:pt idx="16">
                  <c:v>7</c:v>
                </c:pt>
                <c:pt idx="17">
                  <c:v>13</c:v>
                </c:pt>
                <c:pt idx="18">
                  <c:v>12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17</c:v>
                </c:pt>
                <c:pt idx="23">
                  <c:v>30</c:v>
                </c:pt>
                <c:pt idx="24">
                  <c:v>27</c:v>
                </c:pt>
                <c:pt idx="25">
                  <c:v>30</c:v>
                </c:pt>
                <c:pt idx="2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A2-4E01-BA35-38BB9DFAB18C}"/>
            </c:ext>
          </c:extLst>
        </c:ser>
        <c:ser>
          <c:idx val="1"/>
          <c:order val="1"/>
          <c:tx>
            <c:strRef>
              <c:f>'G17'!$D$2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6E6E6E"/>
            </a:solidFill>
            <a:ln>
              <a:noFill/>
            </a:ln>
            <a:effectLst/>
          </c:spPr>
          <c:invertIfNegative val="0"/>
          <c:cat>
            <c:strRef>
              <c:f>'G17'!$B$3:$B$29</c:f>
              <c:strCache>
                <c:ptCount val="27"/>
                <c:pt idx="0">
                  <c:v>Rumunsko</c:v>
                </c:pt>
                <c:pt idx="1">
                  <c:v>Cyprus</c:v>
                </c:pt>
                <c:pt idx="2">
                  <c:v>Slovensko</c:v>
                </c:pt>
                <c:pt idx="3">
                  <c:v>Estónsko</c:v>
                </c:pt>
                <c:pt idx="4">
                  <c:v>Slovinsko</c:v>
                </c:pt>
                <c:pt idx="5">
                  <c:v>Malta</c:v>
                </c:pt>
                <c:pt idx="6">
                  <c:v>Fínsko</c:v>
                </c:pt>
                <c:pt idx="7">
                  <c:v>Luxembursko</c:v>
                </c:pt>
                <c:pt idx="8">
                  <c:v>Grécko</c:v>
                </c:pt>
                <c:pt idx="9">
                  <c:v>Bulharso</c:v>
                </c:pt>
                <c:pt idx="10">
                  <c:v>Írsko</c:v>
                </c:pt>
                <c:pt idx="11">
                  <c:v>Poľsko</c:v>
                </c:pt>
                <c:pt idx="12">
                  <c:v>Portugalsko</c:v>
                </c:pt>
                <c:pt idx="13">
                  <c:v>Švédsko</c:v>
                </c:pt>
                <c:pt idx="14">
                  <c:v>Chorvátsko</c:v>
                </c:pt>
                <c:pt idx="15">
                  <c:v>Česko</c:v>
                </c:pt>
                <c:pt idx="16">
                  <c:v>Lotyšsko</c:v>
                </c:pt>
                <c:pt idx="17">
                  <c:v>Rakúsko</c:v>
                </c:pt>
                <c:pt idx="18">
                  <c:v>Litva</c:v>
                </c:pt>
                <c:pt idx="19">
                  <c:v>Taliansko</c:v>
                </c:pt>
                <c:pt idx="20">
                  <c:v>Španielsko</c:v>
                </c:pt>
                <c:pt idx="21">
                  <c:v>Dánsko</c:v>
                </c:pt>
                <c:pt idx="22">
                  <c:v>Maďarsko</c:v>
                </c:pt>
                <c:pt idx="23">
                  <c:v>Belgicko</c:v>
                </c:pt>
                <c:pt idx="24">
                  <c:v>Francúzsko</c:v>
                </c:pt>
                <c:pt idx="25">
                  <c:v>Holandsko</c:v>
                </c:pt>
                <c:pt idx="26">
                  <c:v>Nemecko</c:v>
                </c:pt>
              </c:strCache>
            </c:strRef>
          </c:cat>
          <c:val>
            <c:numRef>
              <c:f>'G17'!$D$3:$D$29</c:f>
              <c:numCache>
                <c:formatCode>General</c:formatCode>
                <c:ptCount val="27"/>
                <c:pt idx="0">
                  <c:v>6</c:v>
                </c:pt>
                <c:pt idx="1">
                  <c:v>8</c:v>
                </c:pt>
                <c:pt idx="2">
                  <c:v>8</c:v>
                </c:pt>
                <c:pt idx="3">
                  <c:v>13</c:v>
                </c:pt>
                <c:pt idx="4">
                  <c:v>9</c:v>
                </c:pt>
                <c:pt idx="5">
                  <c:v>8</c:v>
                </c:pt>
                <c:pt idx="6">
                  <c:v>10</c:v>
                </c:pt>
                <c:pt idx="7">
                  <c:v>11</c:v>
                </c:pt>
                <c:pt idx="8">
                  <c:v>14</c:v>
                </c:pt>
                <c:pt idx="9">
                  <c:v>14</c:v>
                </c:pt>
                <c:pt idx="10">
                  <c:v>13</c:v>
                </c:pt>
                <c:pt idx="11">
                  <c:v>13</c:v>
                </c:pt>
                <c:pt idx="12">
                  <c:v>13</c:v>
                </c:pt>
                <c:pt idx="13">
                  <c:v>15</c:v>
                </c:pt>
                <c:pt idx="14">
                  <c:v>14</c:v>
                </c:pt>
                <c:pt idx="15">
                  <c:v>15</c:v>
                </c:pt>
                <c:pt idx="16">
                  <c:v>12</c:v>
                </c:pt>
                <c:pt idx="17">
                  <c:v>15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17</c:v>
                </c:pt>
                <c:pt idx="23">
                  <c:v>32</c:v>
                </c:pt>
                <c:pt idx="24">
                  <c:v>27</c:v>
                </c:pt>
                <c:pt idx="25">
                  <c:v>32</c:v>
                </c:pt>
                <c:pt idx="26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A2-4E01-BA35-38BB9DFAB18C}"/>
            </c:ext>
          </c:extLst>
        </c:ser>
        <c:ser>
          <c:idx val="2"/>
          <c:order val="2"/>
          <c:tx>
            <c:strRef>
              <c:f>'G17'!$E$2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3C96FF"/>
            </a:solidFill>
            <a:ln>
              <a:noFill/>
            </a:ln>
            <a:effectLst/>
          </c:spPr>
          <c:invertIfNegative val="0"/>
          <c:cat>
            <c:strRef>
              <c:f>'G17'!$B$3:$B$29</c:f>
              <c:strCache>
                <c:ptCount val="27"/>
                <c:pt idx="0">
                  <c:v>Rumunsko</c:v>
                </c:pt>
                <c:pt idx="1">
                  <c:v>Cyprus</c:v>
                </c:pt>
                <c:pt idx="2">
                  <c:v>Slovensko</c:v>
                </c:pt>
                <c:pt idx="3">
                  <c:v>Estónsko</c:v>
                </c:pt>
                <c:pt idx="4">
                  <c:v>Slovinsko</c:v>
                </c:pt>
                <c:pt idx="5">
                  <c:v>Malta</c:v>
                </c:pt>
                <c:pt idx="6">
                  <c:v>Fínsko</c:v>
                </c:pt>
                <c:pt idx="7">
                  <c:v>Luxembursko</c:v>
                </c:pt>
                <c:pt idx="8">
                  <c:v>Grécko</c:v>
                </c:pt>
                <c:pt idx="9">
                  <c:v>Bulharso</c:v>
                </c:pt>
                <c:pt idx="10">
                  <c:v>Írsko</c:v>
                </c:pt>
                <c:pt idx="11">
                  <c:v>Poľsko</c:v>
                </c:pt>
                <c:pt idx="12">
                  <c:v>Portugalsko</c:v>
                </c:pt>
                <c:pt idx="13">
                  <c:v>Švédsko</c:v>
                </c:pt>
                <c:pt idx="14">
                  <c:v>Chorvátsko</c:v>
                </c:pt>
                <c:pt idx="15">
                  <c:v>Česko</c:v>
                </c:pt>
                <c:pt idx="16">
                  <c:v>Lotyšsko</c:v>
                </c:pt>
                <c:pt idx="17">
                  <c:v>Rakúsko</c:v>
                </c:pt>
                <c:pt idx="18">
                  <c:v>Litva</c:v>
                </c:pt>
                <c:pt idx="19">
                  <c:v>Taliansko</c:v>
                </c:pt>
                <c:pt idx="20">
                  <c:v>Španielsko</c:v>
                </c:pt>
                <c:pt idx="21">
                  <c:v>Dánsko</c:v>
                </c:pt>
                <c:pt idx="22">
                  <c:v>Maďarsko</c:v>
                </c:pt>
                <c:pt idx="23">
                  <c:v>Belgicko</c:v>
                </c:pt>
                <c:pt idx="24">
                  <c:v>Francúzsko</c:v>
                </c:pt>
                <c:pt idx="25">
                  <c:v>Holandsko</c:v>
                </c:pt>
                <c:pt idx="26">
                  <c:v>Nemecko</c:v>
                </c:pt>
              </c:strCache>
            </c:strRef>
          </c:cat>
          <c:val>
            <c:numRef>
              <c:f>'G17'!$E$3:$E$29</c:f>
              <c:numCache>
                <c:formatCode>General</c:formatCode>
                <c:ptCount val="27"/>
                <c:pt idx="0">
                  <c:v>6</c:v>
                </c:pt>
                <c:pt idx="1">
                  <c:v>9</c:v>
                </c:pt>
                <c:pt idx="2">
                  <c:v>7</c:v>
                </c:pt>
                <c:pt idx="3">
                  <c:v>14</c:v>
                </c:pt>
                <c:pt idx="4">
                  <c:v>8</c:v>
                </c:pt>
                <c:pt idx="5">
                  <c:v>8</c:v>
                </c:pt>
                <c:pt idx="6">
                  <c:v>11</c:v>
                </c:pt>
                <c:pt idx="7">
                  <c:v>11</c:v>
                </c:pt>
                <c:pt idx="8">
                  <c:v>14</c:v>
                </c:pt>
                <c:pt idx="9">
                  <c:v>14</c:v>
                </c:pt>
                <c:pt idx="10">
                  <c:v>13</c:v>
                </c:pt>
                <c:pt idx="11">
                  <c:v>13</c:v>
                </c:pt>
                <c:pt idx="12">
                  <c:v>12</c:v>
                </c:pt>
                <c:pt idx="13">
                  <c:v>14</c:v>
                </c:pt>
                <c:pt idx="14">
                  <c:v>14</c:v>
                </c:pt>
                <c:pt idx="15">
                  <c:v>15</c:v>
                </c:pt>
                <c:pt idx="16">
                  <c:v>12</c:v>
                </c:pt>
                <c:pt idx="17">
                  <c:v>17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17</c:v>
                </c:pt>
                <c:pt idx="23">
                  <c:v>32</c:v>
                </c:pt>
                <c:pt idx="24">
                  <c:v>28</c:v>
                </c:pt>
                <c:pt idx="25">
                  <c:v>32</c:v>
                </c:pt>
                <c:pt idx="2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A2-4E01-BA35-38BB9DFAB18C}"/>
            </c:ext>
          </c:extLst>
        </c:ser>
        <c:ser>
          <c:idx val="3"/>
          <c:order val="3"/>
          <c:tx>
            <c:strRef>
              <c:f>'G17'!$F$2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32C8"/>
            </a:solidFill>
            <a:ln>
              <a:noFill/>
            </a:ln>
            <a:effectLst/>
          </c:spPr>
          <c:invertIfNegative val="0"/>
          <c:cat>
            <c:strRef>
              <c:f>'G17'!$B$3:$B$29</c:f>
              <c:strCache>
                <c:ptCount val="27"/>
                <c:pt idx="0">
                  <c:v>Rumunsko</c:v>
                </c:pt>
                <c:pt idx="1">
                  <c:v>Cyprus</c:v>
                </c:pt>
                <c:pt idx="2">
                  <c:v>Slovensko</c:v>
                </c:pt>
                <c:pt idx="3">
                  <c:v>Estónsko</c:v>
                </c:pt>
                <c:pt idx="4">
                  <c:v>Slovinsko</c:v>
                </c:pt>
                <c:pt idx="5">
                  <c:v>Malta</c:v>
                </c:pt>
                <c:pt idx="6">
                  <c:v>Fínsko</c:v>
                </c:pt>
                <c:pt idx="7">
                  <c:v>Luxembursko</c:v>
                </c:pt>
                <c:pt idx="8">
                  <c:v>Grécko</c:v>
                </c:pt>
                <c:pt idx="9">
                  <c:v>Bulharso</c:v>
                </c:pt>
                <c:pt idx="10">
                  <c:v>Írsko</c:v>
                </c:pt>
                <c:pt idx="11">
                  <c:v>Poľsko</c:v>
                </c:pt>
                <c:pt idx="12">
                  <c:v>Portugalsko</c:v>
                </c:pt>
                <c:pt idx="13">
                  <c:v>Švédsko</c:v>
                </c:pt>
                <c:pt idx="14">
                  <c:v>Chorvátsko</c:v>
                </c:pt>
                <c:pt idx="15">
                  <c:v>Česko</c:v>
                </c:pt>
                <c:pt idx="16">
                  <c:v>Lotyšsko</c:v>
                </c:pt>
                <c:pt idx="17">
                  <c:v>Rakúsko</c:v>
                </c:pt>
                <c:pt idx="18">
                  <c:v>Litva</c:v>
                </c:pt>
                <c:pt idx="19">
                  <c:v>Taliansko</c:v>
                </c:pt>
                <c:pt idx="20">
                  <c:v>Španielsko</c:v>
                </c:pt>
                <c:pt idx="21">
                  <c:v>Dánsko</c:v>
                </c:pt>
                <c:pt idx="22">
                  <c:v>Maďarsko</c:v>
                </c:pt>
                <c:pt idx="23">
                  <c:v>Belgicko</c:v>
                </c:pt>
                <c:pt idx="24">
                  <c:v>Francúzsko</c:v>
                </c:pt>
                <c:pt idx="25">
                  <c:v>Holandsko</c:v>
                </c:pt>
                <c:pt idx="26">
                  <c:v>Nemecko</c:v>
                </c:pt>
              </c:strCache>
            </c:strRef>
          </c:cat>
          <c:val>
            <c:numRef>
              <c:f>'G17'!$F$3:$F$29</c:f>
              <c:numCache>
                <c:formatCode>General</c:formatCode>
                <c:ptCount val="27"/>
                <c:pt idx="0">
                  <c:v>7</c:v>
                </c:pt>
                <c:pt idx="1">
                  <c:v>8</c:v>
                </c:pt>
                <c:pt idx="2">
                  <c:v>8</c:v>
                </c:pt>
                <c:pt idx="3">
                  <c:v>10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14</c:v>
                </c:pt>
                <c:pt idx="11">
                  <c:v>14</c:v>
                </c:pt>
                <c:pt idx="12">
                  <c:v>14</c:v>
                </c:pt>
                <c:pt idx="13">
                  <c:v>14</c:v>
                </c:pt>
                <c:pt idx="14">
                  <c:v>15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19</c:v>
                </c:pt>
                <c:pt idx="19">
                  <c:v>20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26</c:v>
                </c:pt>
                <c:pt idx="24">
                  <c:v>29</c:v>
                </c:pt>
                <c:pt idx="25">
                  <c:v>31</c:v>
                </c:pt>
                <c:pt idx="26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A2-4E01-BA35-38BB9DFAB1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947460000"/>
        <c:axId val="947478720"/>
      </c:barChart>
      <c:catAx>
        <c:axId val="9474600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947478720"/>
        <c:crosses val="autoZero"/>
        <c:auto val="1"/>
        <c:lblAlgn val="ctr"/>
        <c:lblOffset val="100"/>
        <c:noMultiLvlLbl val="0"/>
      </c:catAx>
      <c:valAx>
        <c:axId val="9474787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947460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628717013888889"/>
          <c:y val="0.95156025641025643"/>
          <c:w val="0.30383975694444443"/>
          <c:h val="4.84397435897435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r>
              <a:rPr lang="sk-SK" sz="900"/>
              <a:t>Štruktúra stavu PZI v SR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32C8"/>
            </a:solidFill>
          </c:spPr>
          <c:dPt>
            <c:idx val="0"/>
            <c:bubble3D val="0"/>
            <c:spPr>
              <a:solidFill>
                <a:srgbClr val="0032C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EA2-4289-B841-BB2D1335B61F}"/>
              </c:ext>
            </c:extLst>
          </c:dPt>
          <c:dPt>
            <c:idx val="1"/>
            <c:bubble3D val="0"/>
            <c:spPr>
              <a:solidFill>
                <a:srgbClr val="3C96F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EA2-4289-B841-BB2D1335B61F}"/>
              </c:ext>
            </c:extLst>
          </c:dPt>
          <c:dLbls>
            <c:dLbl>
              <c:idx val="0"/>
              <c:layout>
                <c:manualLayout>
                  <c:x val="0.13167022792022792"/>
                  <c:y val="-4.9549549549549467E-2"/>
                </c:manualLayout>
              </c:layout>
              <c:spPr>
                <a:xfrm>
                  <a:off x="1972606" y="1873710"/>
                  <a:ext cx="771894" cy="80599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Segoe UI Semilight" panose="020B0402040204020203" pitchFamily="34" charset="0"/>
                      <a:ea typeface="+mn-ea"/>
                      <a:cs typeface="Segoe UI Semilight" panose="020B0402040204020203" pitchFamily="34" charset="0"/>
                    </a:defRPr>
                  </a:pPr>
                  <a:endParaRPr lang="sk-SK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>
                        <a:gd name="adj1" fmla="val -71492"/>
                        <a:gd name="adj2" fmla="val 6618"/>
                      </a:avLst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7489102564102563"/>
                      <c:h val="0.2858728807547705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3EA2-4289-B841-BB2D1335B61F}"/>
                </c:ext>
              </c:extLst>
            </c:dLbl>
            <c:dLbl>
              <c:idx val="1"/>
              <c:layout>
                <c:manualLayout>
                  <c:x val="-0.21145049857549858"/>
                  <c:y val="0.1171171171171171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A2-4289-B841-BB2D1335B61F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Segoe UI Semilight" panose="020B0402040204020203" pitchFamily="34" charset="0"/>
                    <a:ea typeface="+mn-ea"/>
                    <a:cs typeface="Segoe UI Semilight" panose="020B0402040204020203" pitchFamily="34" charset="0"/>
                  </a:defRPr>
                </a:pPr>
                <a:endParaRPr lang="sk-SK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'G18'!$B$2:$C$2</c:f>
              <c:strCache>
                <c:ptCount val="2"/>
                <c:pt idx="0">
                  <c:v>Majetková účasť a reinvestovaný zisk</c:v>
                </c:pt>
                <c:pt idx="1">
                  <c:v>Ostatný kapitál</c:v>
                </c:pt>
              </c:strCache>
            </c:strRef>
          </c:cat>
          <c:val>
            <c:numRef>
              <c:f>'G18'!$B$3:$C$3</c:f>
              <c:numCache>
                <c:formatCode>_(* #,##0.00_);_(* \(#,##0.00\);_(* "-"??_);_(@_)</c:formatCode>
                <c:ptCount val="2"/>
                <c:pt idx="0">
                  <c:v>49327201.994476601</c:v>
                </c:pt>
                <c:pt idx="1">
                  <c:v>3089732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EA2-4289-B841-BB2D1335B6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r>
              <a:rPr lang="sk-SK" sz="900" b="0" i="0" baseline="0">
                <a:effectLst/>
              </a:rPr>
              <a:t>Štruktúra stavu PZI v zahraničí</a:t>
            </a:r>
            <a:endParaRPr lang="sk-SK" sz="9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32C8"/>
            </a:solidFill>
          </c:spPr>
          <c:dPt>
            <c:idx val="0"/>
            <c:bubble3D val="0"/>
            <c:spPr>
              <a:solidFill>
                <a:srgbClr val="0032C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BEF-427F-B91E-64980805F5D7}"/>
              </c:ext>
            </c:extLst>
          </c:dPt>
          <c:dPt>
            <c:idx val="1"/>
            <c:bubble3D val="0"/>
            <c:spPr>
              <a:solidFill>
                <a:srgbClr val="3C96F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BEF-427F-B91E-64980805F5D7}"/>
              </c:ext>
            </c:extLst>
          </c:dPt>
          <c:dLbls>
            <c:dLbl>
              <c:idx val="0"/>
              <c:layout>
                <c:manualLayout>
                  <c:x val="3.4294871794871708E-2"/>
                  <c:y val="-6.9444444444444448E-2"/>
                </c:manualLayout>
              </c:layout>
              <c:spPr>
                <a:xfrm>
                  <a:off x="1989237" y="1748248"/>
                  <a:ext cx="756117" cy="804451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Segoe UI Semilight" panose="020B0402040204020203" pitchFamily="34" charset="0"/>
                      <a:ea typeface="+mn-ea"/>
                      <a:cs typeface="Segoe UI Semilight" panose="020B0402040204020203" pitchFamily="34" charset="0"/>
                    </a:defRPr>
                  </a:pPr>
                  <a:endParaRPr lang="sk-SK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>
                        <a:gd name="adj1" fmla="val -72797"/>
                        <a:gd name="adj2" fmla="val 3977"/>
                      </a:avLst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6927243589743588"/>
                      <c:h val="0.2932527704870224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8BEF-427F-B91E-64980805F5D7}"/>
                </c:ext>
              </c:extLst>
            </c:dLbl>
            <c:dLbl>
              <c:idx val="1"/>
              <c:layout>
                <c:manualLayout>
                  <c:x val="-9.4978632478632474E-2"/>
                  <c:y val="6.018518518518518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EF-427F-B91E-64980805F5D7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Segoe UI Semilight" panose="020B0402040204020203" pitchFamily="34" charset="0"/>
                    <a:ea typeface="+mn-ea"/>
                    <a:cs typeface="Segoe UI Semilight" panose="020B0402040204020203" pitchFamily="34" charset="0"/>
                  </a:defRPr>
                </a:pPr>
                <a:endParaRPr lang="sk-SK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'G18'!$B$6:$C$6</c:f>
              <c:strCache>
                <c:ptCount val="2"/>
                <c:pt idx="0">
                  <c:v>Majetková účasť a reinvestovaný zisk</c:v>
                </c:pt>
                <c:pt idx="1">
                  <c:v>Ostatný kapitál</c:v>
                </c:pt>
              </c:strCache>
            </c:strRef>
          </c:cat>
          <c:val>
            <c:numRef>
              <c:f>'G18'!$B$7:$C$7</c:f>
              <c:numCache>
                <c:formatCode>_(* #,##0.00_);_(* \(#,##0.00\);_(* "-"??_);_(@_)</c:formatCode>
                <c:ptCount val="2"/>
                <c:pt idx="0">
                  <c:v>3715618.46</c:v>
                </c:pt>
                <c:pt idx="1">
                  <c:v>1068471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EF-427F-B91E-64980805F5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'G19'!$B$2</c:f>
              <c:strCache>
                <c:ptCount val="1"/>
                <c:pt idx="0">
                  <c:v>Majetková účasť</c:v>
                </c:pt>
              </c:strCache>
            </c:strRef>
          </c:tx>
          <c:spPr>
            <a:solidFill>
              <a:srgbClr val="6E6E6E"/>
            </a:solidFill>
            <a:ln>
              <a:noFill/>
            </a:ln>
            <a:effectLst/>
          </c:spPr>
          <c:invertIfNegative val="0"/>
          <c:cat>
            <c:numRef>
              <c:f>'G19'!$A$3:$A$9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'G19'!$B$3:$B$9</c:f>
              <c:numCache>
                <c:formatCode>_-* #\ ##0.0_-;\-* #\ ##0.0_-;_-* "-"??_-;_-@_-</c:formatCode>
                <c:ptCount val="7"/>
                <c:pt idx="0">
                  <c:v>-403.67200000000003</c:v>
                </c:pt>
                <c:pt idx="1">
                  <c:v>839.53599999999994</c:v>
                </c:pt>
                <c:pt idx="2">
                  <c:v>567.1</c:v>
                </c:pt>
                <c:pt idx="3">
                  <c:v>503.61399999999998</c:v>
                </c:pt>
                <c:pt idx="4">
                  <c:v>625.90700000000004</c:v>
                </c:pt>
                <c:pt idx="5">
                  <c:v>101.61300000000006</c:v>
                </c:pt>
                <c:pt idx="6">
                  <c:v>72.801000000000002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C0-49C0-92DD-EBBFFC26A0BD}"/>
            </c:ext>
          </c:extLst>
        </c:ser>
        <c:ser>
          <c:idx val="2"/>
          <c:order val="2"/>
          <c:tx>
            <c:strRef>
              <c:f>'G19'!$C$2</c:f>
              <c:strCache>
                <c:ptCount val="1"/>
                <c:pt idx="0">
                  <c:v>Reinvestovaný zisk</c:v>
                </c:pt>
              </c:strCache>
            </c:strRef>
          </c:tx>
          <c:spPr>
            <a:solidFill>
              <a:srgbClr val="3C96FF"/>
            </a:solidFill>
            <a:ln>
              <a:noFill/>
            </a:ln>
            <a:effectLst/>
          </c:spPr>
          <c:invertIfNegative val="0"/>
          <c:cat>
            <c:numRef>
              <c:f>'G19'!$A$3:$A$9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'G19'!$C$3:$C$9</c:f>
              <c:numCache>
                <c:formatCode>_-* #\ ##0.0_-;\-* #\ ##0.0_-;_-* "-"??_-;_-@_-</c:formatCode>
                <c:ptCount val="7"/>
                <c:pt idx="0">
                  <c:v>709.40390500000001</c:v>
                </c:pt>
                <c:pt idx="1">
                  <c:v>843.077</c:v>
                </c:pt>
                <c:pt idx="2">
                  <c:v>660.10699999999997</c:v>
                </c:pt>
                <c:pt idx="3">
                  <c:v>-237.73500000000001</c:v>
                </c:pt>
                <c:pt idx="4">
                  <c:v>1968.711</c:v>
                </c:pt>
                <c:pt idx="5">
                  <c:v>473.40654999999975</c:v>
                </c:pt>
                <c:pt idx="6">
                  <c:v>1062.1280039999999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C0-49C0-92DD-EBBFFC26A0BD}"/>
            </c:ext>
          </c:extLst>
        </c:ser>
        <c:ser>
          <c:idx val="4"/>
          <c:order val="4"/>
          <c:tx>
            <c:strRef>
              <c:f>'G19'!$E$2</c:f>
              <c:strCache>
                <c:ptCount val="1"/>
                <c:pt idx="0">
                  <c:v>Ostatný kapitál</c:v>
                </c:pt>
              </c:strCache>
            </c:strRef>
          </c:tx>
          <c:spPr>
            <a:solidFill>
              <a:srgbClr val="A0A0A0"/>
            </a:solidFill>
            <a:ln>
              <a:noFill/>
            </a:ln>
            <a:effectLst/>
          </c:spPr>
          <c:invertIfNegative val="0"/>
          <c:cat>
            <c:numRef>
              <c:f>'G19'!$A$3:$A$9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'G19'!$E$3:$E$9</c:f>
              <c:numCache>
                <c:formatCode>_-* #\ ##0.0_-;\-* #\ ##0.0_-;_-* "-"??_-;_-@_-</c:formatCode>
                <c:ptCount val="7"/>
                <c:pt idx="0">
                  <c:v>-210.06800000000001</c:v>
                </c:pt>
                <c:pt idx="1">
                  <c:v>-954.54600000000005</c:v>
                </c:pt>
                <c:pt idx="2">
                  <c:v>2328.4780000000001</c:v>
                </c:pt>
                <c:pt idx="3">
                  <c:v>1152.5360000000001</c:v>
                </c:pt>
                <c:pt idx="4">
                  <c:v>-351.92700000000002</c:v>
                </c:pt>
                <c:pt idx="5">
                  <c:v>-2679.3359999999998</c:v>
                </c:pt>
                <c:pt idx="6">
                  <c:v>-1085.2909999999999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C0-49C0-92DD-EBBFFC26A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74740480"/>
        <c:axId val="187474172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'G19'!$A$2</c15:sqref>
                        </c15:formulaRef>
                      </c:ext>
                    </c:extLst>
                    <c:strCache>
                      <c:ptCount val="1"/>
                      <c:pt idx="0">
                        <c:v>Rok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'G19'!$A$3:$A$9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2015</c:v>
                      </c:pt>
                      <c:pt idx="1">
                        <c:v>2016</c:v>
                      </c:pt>
                      <c:pt idx="2">
                        <c:v>2017</c:v>
                      </c:pt>
                      <c:pt idx="3">
                        <c:v>2018</c:v>
                      </c:pt>
                      <c:pt idx="4">
                        <c:v>2019</c:v>
                      </c:pt>
                      <c:pt idx="5">
                        <c:v>2020</c:v>
                      </c:pt>
                      <c:pt idx="6">
                        <c:v>2021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'G19'!$A$3:$A$8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2015</c:v>
                      </c:pt>
                      <c:pt idx="1">
                        <c:v>2016</c:v>
                      </c:pt>
                      <c:pt idx="2">
                        <c:v>2017</c:v>
                      </c:pt>
                      <c:pt idx="3">
                        <c:v>2018</c:v>
                      </c:pt>
                      <c:pt idx="4">
                        <c:v>2019</c:v>
                      </c:pt>
                      <c:pt idx="5">
                        <c:v>2020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A5C0-49C0-92DD-EBBFFC26A0BD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'G19'!$D$2</c15:sqref>
                        </c15:formulaRef>
                      </c:ext>
                    </c:extLst>
                    <c:strCache>
                      <c:ptCount val="1"/>
                      <c:pt idx="0">
                        <c:v>Majetková účasť a reinvestovaný zisk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'G19'!$A$3:$A$9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2015</c:v>
                      </c:pt>
                      <c:pt idx="1">
                        <c:v>2016</c:v>
                      </c:pt>
                      <c:pt idx="2">
                        <c:v>2017</c:v>
                      </c:pt>
                      <c:pt idx="3">
                        <c:v>2018</c:v>
                      </c:pt>
                      <c:pt idx="4">
                        <c:v>2019</c:v>
                      </c:pt>
                      <c:pt idx="5">
                        <c:v>2020</c:v>
                      </c:pt>
                      <c:pt idx="6">
                        <c:v>2021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'G19'!$D$3:$D$8</c15:sqref>
                        </c15:formulaRef>
                      </c:ext>
                    </c:extLst>
                    <c:numCache>
                      <c:formatCode>_-* #\ ##0.0_-;\-* #\ ##0.0_-;_-* "-"??_-;_-@_-</c:formatCode>
                      <c:ptCount val="6"/>
                      <c:pt idx="0">
                        <c:v>305.73190500000004</c:v>
                      </c:pt>
                      <c:pt idx="1">
                        <c:v>1682.6130000000001</c:v>
                      </c:pt>
                      <c:pt idx="2">
                        <c:v>1227.2080000000001</c:v>
                      </c:pt>
                      <c:pt idx="3">
                        <c:v>265.87900000000002</c:v>
                      </c:pt>
                      <c:pt idx="4">
                        <c:v>2594.6179999999999</c:v>
                      </c:pt>
                      <c:pt idx="5">
                        <c:v>575.01954999999987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A5C0-49C0-92DD-EBBFFC26A0BD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5"/>
          <c:order val="5"/>
          <c:tx>
            <c:strRef>
              <c:f>'G19'!$F$2</c:f>
              <c:strCache>
                <c:ptCount val="1"/>
                <c:pt idx="0">
                  <c:v>Celkom</c:v>
                </c:pt>
              </c:strCache>
            </c:strRef>
          </c:tx>
          <c:spPr>
            <a:ln w="28575" cap="rnd">
              <a:solidFill>
                <a:srgbClr val="0032C8"/>
              </a:solidFill>
              <a:round/>
            </a:ln>
            <a:effectLst/>
          </c:spPr>
          <c:marker>
            <c:symbol val="none"/>
          </c:marker>
          <c:cat>
            <c:numRef>
              <c:f>'G19'!$A$3:$A$9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'G19'!$F$3:$F$9</c:f>
              <c:numCache>
                <c:formatCode>_-* #\ ##0.0_-;\-* #\ ##0.0_-;_-* "-"??_-;_-@_-</c:formatCode>
                <c:ptCount val="7"/>
                <c:pt idx="0">
                  <c:v>95.663905000000028</c:v>
                </c:pt>
                <c:pt idx="1">
                  <c:v>728.06700000000001</c:v>
                </c:pt>
                <c:pt idx="2">
                  <c:v>3555.6860000000001</c:v>
                </c:pt>
                <c:pt idx="3">
                  <c:v>1418.415</c:v>
                </c:pt>
                <c:pt idx="4">
                  <c:v>2242.6909999999998</c:v>
                </c:pt>
                <c:pt idx="5">
                  <c:v>-2104.3164500000003</c:v>
                </c:pt>
                <c:pt idx="6">
                  <c:v>49.63800399999996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5C0-49C0-92DD-EBBFFC26A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4740480"/>
        <c:axId val="1874741728"/>
      </c:lineChart>
      <c:catAx>
        <c:axId val="1874740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874741728"/>
        <c:crosses val="autoZero"/>
        <c:auto val="1"/>
        <c:lblAlgn val="ctr"/>
        <c:lblOffset val="100"/>
        <c:noMultiLvlLbl val="0"/>
      </c:catAx>
      <c:valAx>
        <c:axId val="1874741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874740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'G20'!$A$4</c:f>
              <c:strCache>
                <c:ptCount val="1"/>
                <c:pt idx="0">
                  <c:v>Priame investície: medzipodnikové pôžičky (medziročná zmena)</c:v>
                </c:pt>
              </c:strCache>
            </c:strRef>
          </c:tx>
          <c:spPr>
            <a:solidFill>
              <a:srgbClr val="0032C8"/>
            </a:solidFill>
            <a:ln>
              <a:noFill/>
            </a:ln>
            <a:effectLst/>
          </c:spPr>
          <c:invertIfNegative val="0"/>
          <c:cat>
            <c:numRef>
              <c:f>'G20'!$B$2:$I$2</c:f>
              <c:numCache>
                <c:formatCode>General</c:formatCod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numCache>
            </c:numRef>
          </c:cat>
          <c:val>
            <c:numRef>
              <c:f>'G20'!$B$4:$I$4</c:f>
              <c:numCache>
                <c:formatCode>0%</c:formatCode>
                <c:ptCount val="8"/>
                <c:pt idx="1">
                  <c:v>0.22467470969474657</c:v>
                </c:pt>
                <c:pt idx="2">
                  <c:v>2.4809843142233889E-2</c:v>
                </c:pt>
                <c:pt idx="3">
                  <c:v>9.9447000456140078E-2</c:v>
                </c:pt>
                <c:pt idx="4">
                  <c:v>-1.1765525401244092E-2</c:v>
                </c:pt>
                <c:pt idx="5">
                  <c:v>-8.7265724415910073E-2</c:v>
                </c:pt>
                <c:pt idx="6">
                  <c:v>-8.0969860497105972E-2</c:v>
                </c:pt>
                <c:pt idx="7" formatCode="General">
                  <c:v>6.3802334910680658E-2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31-4608-9F0A-8B82019A6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947424640"/>
        <c:axId val="947428800"/>
      </c:barChart>
      <c:lineChart>
        <c:grouping val="standard"/>
        <c:varyColors val="0"/>
        <c:ser>
          <c:idx val="0"/>
          <c:order val="0"/>
          <c:tx>
            <c:strRef>
              <c:f>'G20'!$A$3</c:f>
              <c:strCache>
                <c:ptCount val="1"/>
                <c:pt idx="0">
                  <c:v>Priame investície: medzipodnikové pôžičky v mil. eur</c:v>
                </c:pt>
              </c:strCache>
            </c:strRef>
          </c:tx>
          <c:spPr>
            <a:ln w="28575" cap="rnd">
              <a:solidFill>
                <a:srgbClr val="3C96FF"/>
              </a:solidFill>
              <a:round/>
            </a:ln>
            <a:effectLst/>
          </c:spPr>
          <c:marker>
            <c:symbol val="none"/>
          </c:marker>
          <c:cat>
            <c:numRef>
              <c:f>'G20'!$B$2:$I$2</c:f>
              <c:numCache>
                <c:formatCode>General</c:formatCod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numCache>
            </c:numRef>
          </c:cat>
          <c:val>
            <c:numRef>
              <c:f>'G20'!$B$3:$I$3</c:f>
              <c:numCache>
                <c:formatCode>General</c:formatCode>
                <c:ptCount val="8"/>
                <c:pt idx="0">
                  <c:v>14148.9</c:v>
                </c:pt>
                <c:pt idx="1">
                  <c:v>17327.8</c:v>
                </c:pt>
                <c:pt idx="2">
                  <c:v>17757.7</c:v>
                </c:pt>
                <c:pt idx="3">
                  <c:v>19523.649999999998</c:v>
                </c:pt>
                <c:pt idx="4">
                  <c:v>19293.944</c:v>
                </c:pt>
                <c:pt idx="5">
                  <c:v>17610.243999999999</c:v>
                </c:pt>
                <c:pt idx="6">
                  <c:v>16184.345000000001</c:v>
                </c:pt>
                <c:pt idx="7">
                  <c:v>17216.944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31-4608-9F0A-8B82019A6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7504512"/>
        <c:axId val="947486624"/>
      </c:lineChart>
      <c:catAx>
        <c:axId val="947504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947486624"/>
        <c:crossesAt val="0"/>
        <c:auto val="1"/>
        <c:lblAlgn val="ctr"/>
        <c:lblOffset val="100"/>
        <c:noMultiLvlLbl val="0"/>
      </c:catAx>
      <c:valAx>
        <c:axId val="947486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947504512"/>
        <c:crosses val="autoZero"/>
        <c:crossBetween val="between"/>
      </c:valAx>
      <c:valAx>
        <c:axId val="947428800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947424640"/>
        <c:crosses val="max"/>
        <c:crossBetween val="between"/>
      </c:valAx>
      <c:catAx>
        <c:axId val="947424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4742880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ln>
                <a:noFill/>
              </a:ln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n>
            <a:noFill/>
          </a:ln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'G21'!$D$2</c:f>
              <c:strCache>
                <c:ptCount val="1"/>
                <c:pt idx="0">
                  <c:v>Majetková účasť a reinvestovaný zisk</c:v>
                </c:pt>
              </c:strCache>
            </c:strRef>
          </c:tx>
          <c:spPr>
            <a:solidFill>
              <a:srgbClr val="0032C8"/>
            </a:solidFill>
            <a:ln>
              <a:noFill/>
            </a:ln>
            <a:effectLst/>
          </c:spPr>
          <c:invertIfNegative val="0"/>
          <c:trendline>
            <c:spPr>
              <a:ln w="19050" cap="rnd">
                <a:solidFill>
                  <a:srgbClr val="0032C8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3.0974846894138233E-2"/>
                  <c:y val="-5.48115339749198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Segoe UI Semilight" panose="020B0402040204020203" pitchFamily="34" charset="0"/>
                      <a:ea typeface="+mn-ea"/>
                      <a:cs typeface="Segoe UI Semilight" panose="020B0402040204020203" pitchFamily="34" charset="0"/>
                    </a:defRPr>
                  </a:pPr>
                  <a:endParaRPr lang="sk-SK"/>
                </a:p>
              </c:txPr>
            </c:trendlineLbl>
          </c:trendline>
          <c:cat>
            <c:numRef>
              <c:f>'G21'!$A$3:$A$9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'G21'!$D$3:$D$9</c:f>
              <c:numCache>
                <c:formatCode>General</c:formatCode>
                <c:ptCount val="7"/>
                <c:pt idx="0">
                  <c:v>35917.823515000004</c:v>
                </c:pt>
                <c:pt idx="1">
                  <c:v>40140.806916000001</c:v>
                </c:pt>
                <c:pt idx="2">
                  <c:v>42593.261364999998</c:v>
                </c:pt>
                <c:pt idx="3">
                  <c:v>44057.907905999993</c:v>
                </c:pt>
                <c:pt idx="4">
                  <c:v>46462.408345307609</c:v>
                </c:pt>
                <c:pt idx="5">
                  <c:v>47786.085340000005</c:v>
                </c:pt>
                <c:pt idx="6">
                  <c:v>49327.2019944766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08-44F5-BC4C-BFDB80C8B6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47491616"/>
        <c:axId val="947497024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'G21'!$A$2</c15:sqref>
                        </c15:formulaRef>
                      </c:ext>
                    </c:extLst>
                    <c:strCache>
                      <c:ptCount val="1"/>
                      <c:pt idx="0">
                        <c:v>Rok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'G21'!$A$3:$A$9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2015</c:v>
                      </c:pt>
                      <c:pt idx="1">
                        <c:v>2016</c:v>
                      </c:pt>
                      <c:pt idx="2">
                        <c:v>2017</c:v>
                      </c:pt>
                      <c:pt idx="3">
                        <c:v>2018</c:v>
                      </c:pt>
                      <c:pt idx="4">
                        <c:v>2019</c:v>
                      </c:pt>
                      <c:pt idx="5">
                        <c:v>2020</c:v>
                      </c:pt>
                      <c:pt idx="6">
                        <c:v>2021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'G21'!$A$3:$A$8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2015</c:v>
                      </c:pt>
                      <c:pt idx="1">
                        <c:v>2016</c:v>
                      </c:pt>
                      <c:pt idx="2">
                        <c:v>2017</c:v>
                      </c:pt>
                      <c:pt idx="3">
                        <c:v>2018</c:v>
                      </c:pt>
                      <c:pt idx="4">
                        <c:v>2019</c:v>
                      </c:pt>
                      <c:pt idx="5">
                        <c:v>2020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0D08-44F5-BC4C-BFDB80C8B6FD}"/>
                  </c:ext>
                </c:extLst>
              </c15:ser>
            </c15:filteredBarSeries>
          </c:ext>
        </c:extLst>
      </c:barChart>
      <c:catAx>
        <c:axId val="947491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947497024"/>
        <c:crosses val="autoZero"/>
        <c:auto val="1"/>
        <c:lblAlgn val="ctr"/>
        <c:lblOffset val="100"/>
        <c:noMultiLvlLbl val="0"/>
      </c:catAx>
      <c:valAx>
        <c:axId val="947497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947491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800679749616431E-2"/>
          <c:y val="6.3752254007912026E-2"/>
          <c:w val="0.87411474926220512"/>
          <c:h val="0.727716561351146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'G3'!$A$3</c:f>
              <c:strCache>
                <c:ptCount val="1"/>
                <c:pt idx="0">
                  <c:v>Česko</c:v>
                </c:pt>
              </c:strCache>
            </c:strRef>
          </c:tx>
          <c:spPr>
            <a:solidFill>
              <a:srgbClr val="3C96FF"/>
            </a:solidFill>
            <a:ln>
              <a:noFill/>
            </a:ln>
            <a:effectLst/>
          </c:spPr>
          <c:invertIfNegative val="0"/>
          <c:cat>
            <c:strRef>
              <c:f>'G3'!$B$2:$D$2</c:f>
              <c:strCache>
                <c:ptCount val="3"/>
                <c:pt idx="0">
                  <c:v>2000-2007</c:v>
                </c:pt>
                <c:pt idx="1">
                  <c:v>2011-2019</c:v>
                </c:pt>
                <c:pt idx="2">
                  <c:v>2020-2022</c:v>
                </c:pt>
              </c:strCache>
            </c:strRef>
          </c:cat>
          <c:val>
            <c:numRef>
              <c:f>'G3'!$B$3:$D$3</c:f>
              <c:numCache>
                <c:formatCode>0.0</c:formatCode>
                <c:ptCount val="3"/>
                <c:pt idx="0">
                  <c:v>5.7898441830893255</c:v>
                </c:pt>
                <c:pt idx="1">
                  <c:v>1.9113051857905659</c:v>
                </c:pt>
                <c:pt idx="2">
                  <c:v>0.60694951170402101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6E-487F-AB68-7EDBABFCBED3}"/>
            </c:ext>
          </c:extLst>
        </c:ser>
        <c:ser>
          <c:idx val="1"/>
          <c:order val="1"/>
          <c:tx>
            <c:strRef>
              <c:f>'G3'!$A$4</c:f>
              <c:strCache>
                <c:ptCount val="1"/>
                <c:pt idx="0">
                  <c:v>Maďarsko</c:v>
                </c:pt>
              </c:strCache>
            </c:strRef>
          </c:tx>
          <c:spPr>
            <a:solidFill>
              <a:srgbClr val="6E6E6E"/>
            </a:solidFill>
            <a:ln>
              <a:noFill/>
            </a:ln>
            <a:effectLst/>
          </c:spPr>
          <c:invertIfNegative val="0"/>
          <c:cat>
            <c:strRef>
              <c:f>'G3'!$B$2:$D$2</c:f>
              <c:strCache>
                <c:ptCount val="3"/>
                <c:pt idx="0">
                  <c:v>2000-2007</c:v>
                </c:pt>
                <c:pt idx="1">
                  <c:v>2011-2019</c:v>
                </c:pt>
                <c:pt idx="2">
                  <c:v>2020-2022</c:v>
                </c:pt>
              </c:strCache>
            </c:strRef>
          </c:cat>
          <c:val>
            <c:numRef>
              <c:f>'G3'!$B$4:$D$4</c:f>
              <c:numCache>
                <c:formatCode>0.0</c:formatCode>
                <c:ptCount val="3"/>
                <c:pt idx="0">
                  <c:v>5.8448694771423355</c:v>
                </c:pt>
                <c:pt idx="1">
                  <c:v>1.4463108788847829</c:v>
                </c:pt>
                <c:pt idx="2">
                  <c:v>2.3549285383455563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6E-487F-AB68-7EDBABFCBED3}"/>
            </c:ext>
          </c:extLst>
        </c:ser>
        <c:ser>
          <c:idx val="2"/>
          <c:order val="2"/>
          <c:tx>
            <c:strRef>
              <c:f>'G3'!$A$5</c:f>
              <c:strCache>
                <c:ptCount val="1"/>
                <c:pt idx="0">
                  <c:v>Poľsko</c:v>
                </c:pt>
              </c:strCache>
            </c:strRef>
          </c:tx>
          <c:spPr>
            <a:solidFill>
              <a:srgbClr val="A0A0A0"/>
            </a:solidFill>
            <a:ln>
              <a:noFill/>
            </a:ln>
            <a:effectLst/>
          </c:spPr>
          <c:invertIfNegative val="0"/>
          <c:cat>
            <c:strRef>
              <c:f>'G3'!$B$2:$D$2</c:f>
              <c:strCache>
                <c:ptCount val="3"/>
                <c:pt idx="0">
                  <c:v>2000-2007</c:v>
                </c:pt>
                <c:pt idx="1">
                  <c:v>2011-2019</c:v>
                </c:pt>
                <c:pt idx="2">
                  <c:v>2020-2022</c:v>
                </c:pt>
              </c:strCache>
            </c:strRef>
          </c:cat>
          <c:val>
            <c:numRef>
              <c:f>'G3'!$B$5:$D$5</c:f>
              <c:numCache>
                <c:formatCode>0.0</c:formatCode>
                <c:ptCount val="3"/>
                <c:pt idx="0">
                  <c:v>4.5639533956617342</c:v>
                </c:pt>
                <c:pt idx="1">
                  <c:v>3.7156343202505675</c:v>
                </c:pt>
                <c:pt idx="2">
                  <c:v>1.5604585630793271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6E-487F-AB68-7EDBABFCBED3}"/>
            </c:ext>
          </c:extLst>
        </c:ser>
        <c:ser>
          <c:idx val="3"/>
          <c:order val="3"/>
          <c:tx>
            <c:strRef>
              <c:f>'G3'!$A$6</c:f>
              <c:strCache>
                <c:ptCount val="1"/>
                <c:pt idx="0">
                  <c:v>Slovensko</c:v>
                </c:pt>
              </c:strCache>
            </c:strRef>
          </c:tx>
          <c:spPr>
            <a:solidFill>
              <a:srgbClr val="0032C8"/>
            </a:solidFill>
            <a:ln>
              <a:noFill/>
            </a:ln>
            <a:effectLst/>
          </c:spPr>
          <c:invertIfNegative val="0"/>
          <c:cat>
            <c:strRef>
              <c:f>'G3'!$B$2:$D$2</c:f>
              <c:strCache>
                <c:ptCount val="3"/>
                <c:pt idx="0">
                  <c:v>2000-2007</c:v>
                </c:pt>
                <c:pt idx="1">
                  <c:v>2011-2019</c:v>
                </c:pt>
                <c:pt idx="2">
                  <c:v>2020-2022</c:v>
                </c:pt>
              </c:strCache>
            </c:strRef>
          </c:cat>
          <c:val>
            <c:numRef>
              <c:f>'G3'!$B$6:$D$6</c:f>
              <c:numCache>
                <c:formatCode>0.0</c:formatCode>
                <c:ptCount val="3"/>
                <c:pt idx="0">
                  <c:v>6.2724079092841691</c:v>
                </c:pt>
                <c:pt idx="1">
                  <c:v>1.9842192070332123</c:v>
                </c:pt>
                <c:pt idx="2">
                  <c:v>1.7643481492313999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6E-487F-AB68-7EDBABFCB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7171264"/>
        <c:axId val="507172576"/>
      </c:barChart>
      <c:catAx>
        <c:axId val="507171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507172576"/>
        <c:crosses val="autoZero"/>
        <c:auto val="1"/>
        <c:lblAlgn val="ctr"/>
        <c:lblOffset val="100"/>
        <c:noMultiLvlLbl val="0"/>
      </c:catAx>
      <c:valAx>
        <c:axId val="507172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507171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2245239147490374"/>
          <c:y val="0.89612270016917472"/>
          <c:w val="0.78127835960456515"/>
          <c:h val="7.774490461161327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'G22'!$A$3</c:f>
              <c:strCache>
                <c:ptCount val="1"/>
                <c:pt idx="0">
                  <c:v>CZE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'G22'!$B$2:$I$2</c:f>
              <c:strCache>
                <c:ptCount val="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</c:strCache>
            </c:strRef>
          </c:cat>
          <c:val>
            <c:numRef>
              <c:f>'G22'!$B$3:$I$3</c:f>
              <c:numCache>
                <c:formatCode>0.0%</c:formatCode>
                <c:ptCount val="8"/>
                <c:pt idx="0">
                  <c:v>0.56229748246441935</c:v>
                </c:pt>
                <c:pt idx="1">
                  <c:v>0.57849352400468135</c:v>
                </c:pt>
                <c:pt idx="2">
                  <c:v>0.56393497925785951</c:v>
                </c:pt>
                <c:pt idx="3">
                  <c:v>0.58179087402113971</c:v>
                </c:pt>
                <c:pt idx="4">
                  <c:v>0.619580709915733</c:v>
                </c:pt>
                <c:pt idx="5">
                  <c:v>0.61031613424625719</c:v>
                </c:pt>
                <c:pt idx="6">
                  <c:v>0.60539551046369122</c:v>
                </c:pt>
                <c:pt idx="7">
                  <c:v>0.64037276175665669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6A-4BB2-BC53-D8178D76EC87}"/>
            </c:ext>
          </c:extLst>
        </c:ser>
        <c:ser>
          <c:idx val="1"/>
          <c:order val="1"/>
          <c:tx>
            <c:strRef>
              <c:f>'G22'!$A$4</c:f>
              <c:strCache>
                <c:ptCount val="1"/>
                <c:pt idx="0">
                  <c:v>DEU</c:v>
                </c:pt>
              </c:strCache>
            </c:strRef>
          </c:tx>
          <c:spPr>
            <a:ln w="28575" cap="rnd">
              <a:solidFill>
                <a:srgbClr val="558237"/>
              </a:solidFill>
              <a:round/>
            </a:ln>
            <a:effectLst/>
          </c:spPr>
          <c:marker>
            <c:symbol val="none"/>
          </c:marker>
          <c:cat>
            <c:strRef>
              <c:f>'G22'!$B$2:$I$2</c:f>
              <c:strCache>
                <c:ptCount val="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</c:strCache>
            </c:strRef>
          </c:cat>
          <c:val>
            <c:numRef>
              <c:f>'G22'!$B$4:$I$4</c:f>
              <c:numCache>
                <c:formatCode>0.0%</c:formatCode>
                <c:ptCount val="8"/>
                <c:pt idx="0">
                  <c:v>0.17291159051701141</c:v>
                </c:pt>
                <c:pt idx="1">
                  <c:v>0.17999644739583867</c:v>
                </c:pt>
                <c:pt idx="2">
                  <c:v>0.18138379078574307</c:v>
                </c:pt>
                <c:pt idx="3">
                  <c:v>0.18192832579416474</c:v>
                </c:pt>
                <c:pt idx="4">
                  <c:v>0.18815821692234233</c:v>
                </c:pt>
                <c:pt idx="5">
                  <c:v>0.1847048685911245</c:v>
                </c:pt>
                <c:pt idx="6">
                  <c:v>0.18014775743825687</c:v>
                </c:pt>
                <c:pt idx="7">
                  <c:v>0.19950285279685678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6A-4BB2-BC53-D8178D76EC87}"/>
            </c:ext>
          </c:extLst>
        </c:ser>
        <c:ser>
          <c:idx val="2"/>
          <c:order val="2"/>
          <c:tx>
            <c:strRef>
              <c:f>'G22'!$A$5</c:f>
              <c:strCache>
                <c:ptCount val="1"/>
                <c:pt idx="0">
                  <c:v>EST</c:v>
                </c:pt>
              </c:strCache>
            </c:strRef>
          </c:tx>
          <c:spPr>
            <a:ln w="28575" cap="rnd">
              <a:solidFill>
                <a:srgbClr val="C8C8C8"/>
              </a:solidFill>
              <a:round/>
            </a:ln>
            <a:effectLst/>
          </c:spPr>
          <c:marker>
            <c:symbol val="none"/>
          </c:marker>
          <c:cat>
            <c:strRef>
              <c:f>'G22'!$B$2:$I$2</c:f>
              <c:strCache>
                <c:ptCount val="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</c:strCache>
            </c:strRef>
          </c:cat>
          <c:val>
            <c:numRef>
              <c:f>'G22'!$B$5:$I$5</c:f>
              <c:numCache>
                <c:formatCode>0.0%</c:formatCode>
                <c:ptCount val="8"/>
                <c:pt idx="1">
                  <c:v>0.85244560608932474</c:v>
                </c:pt>
                <c:pt idx="2">
                  <c:v>0.80820012214391646</c:v>
                </c:pt>
                <c:pt idx="3">
                  <c:v>0.82025390957287825</c:v>
                </c:pt>
                <c:pt idx="4">
                  <c:v>0.77971435284640178</c:v>
                </c:pt>
                <c:pt idx="5">
                  <c:v>0.75132075180663427</c:v>
                </c:pt>
                <c:pt idx="6">
                  <c:v>0.80240017000003605</c:v>
                </c:pt>
                <c:pt idx="7">
                  <c:v>0.90858183142180959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6A-4BB2-BC53-D8178D76EC87}"/>
            </c:ext>
          </c:extLst>
        </c:ser>
        <c:ser>
          <c:idx val="3"/>
          <c:order val="3"/>
          <c:tx>
            <c:strRef>
              <c:f>'G22'!$A$6</c:f>
              <c:strCache>
                <c:ptCount val="1"/>
                <c:pt idx="0">
                  <c:v>HUN</c:v>
                </c:pt>
              </c:strCache>
            </c:strRef>
          </c:tx>
          <c:spPr>
            <a:ln w="28575" cap="rnd">
              <a:solidFill>
                <a:srgbClr val="6E6E6E"/>
              </a:solidFill>
              <a:round/>
            </a:ln>
            <a:effectLst/>
          </c:spPr>
          <c:marker>
            <c:symbol val="none"/>
          </c:marker>
          <c:cat>
            <c:strRef>
              <c:f>'G22'!$B$2:$I$2</c:f>
              <c:strCache>
                <c:ptCount val="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</c:strCache>
            </c:strRef>
          </c:cat>
          <c:val>
            <c:numRef>
              <c:f>'G22'!$B$6:$I$6</c:f>
              <c:numCache>
                <c:formatCode>0.0%</c:formatCode>
                <c:ptCount val="8"/>
                <c:pt idx="0">
                  <c:v>1.5492934740614457</c:v>
                </c:pt>
                <c:pt idx="1">
                  <c:v>1.5164966809016807</c:v>
                </c:pt>
                <c:pt idx="2">
                  <c:v>1.6033752693034018</c:v>
                </c:pt>
                <c:pt idx="3">
                  <c:v>2.064104383699036</c:v>
                </c:pt>
                <c:pt idx="4">
                  <c:v>1.651489041107753</c:v>
                </c:pt>
                <c:pt idx="5">
                  <c:v>1.1614565034919804</c:v>
                </c:pt>
                <c:pt idx="6">
                  <c:v>1.6167590620374117</c:v>
                </c:pt>
                <c:pt idx="7">
                  <c:v>2.2265159457724026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6A-4BB2-BC53-D8178D76EC87}"/>
            </c:ext>
          </c:extLst>
        </c:ser>
        <c:ser>
          <c:idx val="4"/>
          <c:order val="4"/>
          <c:tx>
            <c:strRef>
              <c:f>'G22'!$A$7</c:f>
              <c:strCache>
                <c:ptCount val="1"/>
                <c:pt idx="0">
                  <c:v>POL</c:v>
                </c:pt>
              </c:strCache>
            </c:strRef>
          </c:tx>
          <c:spPr>
            <a:ln w="28575" cap="rnd">
              <a:solidFill>
                <a:srgbClr val="A0A0A0"/>
              </a:solidFill>
              <a:round/>
            </a:ln>
            <a:effectLst/>
          </c:spPr>
          <c:marker>
            <c:symbol val="none"/>
          </c:marker>
          <c:cat>
            <c:strRef>
              <c:f>'G22'!$B$2:$I$2</c:f>
              <c:strCache>
                <c:ptCount val="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</c:strCache>
            </c:strRef>
          </c:cat>
          <c:val>
            <c:numRef>
              <c:f>'G22'!$B$7:$I$7</c:f>
              <c:numCache>
                <c:formatCode>0.0%</c:formatCode>
                <c:ptCount val="8"/>
                <c:pt idx="0">
                  <c:v>0.34406694469307059</c:v>
                </c:pt>
                <c:pt idx="1">
                  <c:v>0.33258524282594654</c:v>
                </c:pt>
                <c:pt idx="2">
                  <c:v>0.29938981180202806</c:v>
                </c:pt>
                <c:pt idx="3">
                  <c:v>0.31360590937461519</c:v>
                </c:pt>
                <c:pt idx="4">
                  <c:v>0.33132240926151518</c:v>
                </c:pt>
                <c:pt idx="5">
                  <c:v>0.30582013253999318</c:v>
                </c:pt>
                <c:pt idx="6">
                  <c:v>0.31353094160483469</c:v>
                </c:pt>
                <c:pt idx="7">
                  <c:v>0.30397690988377402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E6A-4BB2-BC53-D8178D76EC87}"/>
            </c:ext>
          </c:extLst>
        </c:ser>
        <c:ser>
          <c:idx val="5"/>
          <c:order val="5"/>
          <c:tx>
            <c:strRef>
              <c:f>'G22'!$A$8</c:f>
              <c:strCache>
                <c:ptCount val="1"/>
                <c:pt idx="0">
                  <c:v>SVK</c:v>
                </c:pt>
              </c:strCache>
            </c:strRef>
          </c:tx>
          <c:spPr>
            <a:ln w="28575" cap="rnd">
              <a:solidFill>
                <a:srgbClr val="0032C8"/>
              </a:solidFill>
              <a:round/>
            </a:ln>
            <a:effectLst/>
          </c:spPr>
          <c:marker>
            <c:symbol val="none"/>
          </c:marker>
          <c:cat>
            <c:strRef>
              <c:f>'G22'!$B$2:$I$2</c:f>
              <c:strCache>
                <c:ptCount val="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</c:strCache>
            </c:strRef>
          </c:cat>
          <c:val>
            <c:numRef>
              <c:f>'G22'!$B$8:$I$8</c:f>
              <c:numCache>
                <c:formatCode>0.0%</c:formatCode>
                <c:ptCount val="8"/>
                <c:pt idx="0">
                  <c:v>0.47319606727093083</c:v>
                </c:pt>
                <c:pt idx="1">
                  <c:v>0.4456882043625458</c:v>
                </c:pt>
                <c:pt idx="2">
                  <c:v>0.44826648029353772</c:v>
                </c:pt>
                <c:pt idx="3">
                  <c:v>0.49394820907350262</c:v>
                </c:pt>
                <c:pt idx="4">
                  <c:v>0.50305126142820533</c:v>
                </c:pt>
                <c:pt idx="5">
                  <c:v>0.47828699289121412</c:v>
                </c:pt>
                <c:pt idx="6">
                  <c:v>0.49199099933818663</c:v>
                </c:pt>
                <c:pt idx="7">
                  <c:v>0.51267692782008656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6A-4BB2-BC53-D8178D76EC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47544032"/>
        <c:axId val="947545280"/>
      </c:lineChart>
      <c:catAx>
        <c:axId val="947544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947545280"/>
        <c:crosses val="autoZero"/>
        <c:auto val="1"/>
        <c:lblAlgn val="ctr"/>
        <c:lblOffset val="100"/>
        <c:noMultiLvlLbl val="0"/>
      </c:catAx>
      <c:valAx>
        <c:axId val="947545280"/>
        <c:scaling>
          <c:orientation val="minMax"/>
          <c:max val="2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947544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'G23'!$A$3</c:f>
              <c:strCache>
                <c:ptCount val="1"/>
                <c:pt idx="0">
                  <c:v>CZE</c:v>
                </c:pt>
              </c:strCache>
            </c:strRef>
          </c:tx>
          <c:spPr>
            <a:ln w="28575" cap="rnd">
              <a:solidFill>
                <a:srgbClr val="3C96FF"/>
              </a:solidFill>
              <a:round/>
            </a:ln>
            <a:effectLst/>
          </c:spPr>
          <c:marker>
            <c:symbol val="none"/>
          </c:marker>
          <c:cat>
            <c:strRef>
              <c:f>'G23'!$B$2:$J$2</c:f>
              <c:strCache>
                <c:ptCount val="9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</c:strCache>
            </c:strRef>
          </c:cat>
          <c:val>
            <c:numRef>
              <c:f>'G23'!$B$3:$J$3</c:f>
              <c:numCache>
                <c:formatCode>0.00</c:formatCode>
                <c:ptCount val="9"/>
                <c:pt idx="0">
                  <c:v>0.56229748246441935</c:v>
                </c:pt>
                <c:pt idx="1">
                  <c:v>0.57849352400468135</c:v>
                </c:pt>
                <c:pt idx="2">
                  <c:v>0.56393497925785951</c:v>
                </c:pt>
                <c:pt idx="3">
                  <c:v>0.60048749284963521</c:v>
                </c:pt>
                <c:pt idx="4">
                  <c:v>0.619580709915733</c:v>
                </c:pt>
                <c:pt idx="5">
                  <c:v>0.61031613424625719</c:v>
                </c:pt>
                <c:pt idx="6">
                  <c:v>0.60539551046369122</c:v>
                </c:pt>
                <c:pt idx="7">
                  <c:v>0.65579684289642426</c:v>
                </c:pt>
                <c:pt idx="8">
                  <c:v>0.66666246938608476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C6-4866-A270-7F2D55CFD9A2}"/>
            </c:ext>
          </c:extLst>
        </c:ser>
        <c:ser>
          <c:idx val="1"/>
          <c:order val="1"/>
          <c:tx>
            <c:strRef>
              <c:f>'G23'!$A$4</c:f>
              <c:strCache>
                <c:ptCount val="1"/>
                <c:pt idx="0">
                  <c:v>DEU</c:v>
                </c:pt>
              </c:strCache>
            </c:strRef>
          </c:tx>
          <c:spPr>
            <a:ln w="28575" cap="rnd">
              <a:solidFill>
                <a:srgbClr val="558237"/>
              </a:solidFill>
              <a:round/>
            </a:ln>
            <a:effectLst/>
          </c:spPr>
          <c:marker>
            <c:symbol val="none"/>
          </c:marker>
          <c:cat>
            <c:strRef>
              <c:f>'G23'!$B$2:$J$2</c:f>
              <c:strCache>
                <c:ptCount val="9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</c:strCache>
            </c:strRef>
          </c:cat>
          <c:val>
            <c:numRef>
              <c:f>'G23'!$B$4:$J$4</c:f>
              <c:numCache>
                <c:formatCode>0.00</c:formatCode>
                <c:ptCount val="9"/>
                <c:pt idx="0">
                  <c:v>0.17291159051701141</c:v>
                </c:pt>
                <c:pt idx="1">
                  <c:v>0.17999644739583867</c:v>
                </c:pt>
                <c:pt idx="2">
                  <c:v>0.18138379078574307</c:v>
                </c:pt>
                <c:pt idx="3">
                  <c:v>0.18192832579416474</c:v>
                </c:pt>
                <c:pt idx="4">
                  <c:v>0.18815821692234233</c:v>
                </c:pt>
                <c:pt idx="5">
                  <c:v>0.1847048685911245</c:v>
                </c:pt>
                <c:pt idx="6">
                  <c:v>0.18575289786448904</c:v>
                </c:pt>
                <c:pt idx="7">
                  <c:v>0.20142138183698471</c:v>
                </c:pt>
                <c:pt idx="8">
                  <c:v>0.20137113159822526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C6-4866-A270-7F2D55CFD9A2}"/>
            </c:ext>
          </c:extLst>
        </c:ser>
        <c:ser>
          <c:idx val="2"/>
          <c:order val="2"/>
          <c:tx>
            <c:strRef>
              <c:f>'G23'!$A$5</c:f>
              <c:strCache>
                <c:ptCount val="1"/>
                <c:pt idx="0">
                  <c:v>EST</c:v>
                </c:pt>
              </c:strCache>
            </c:strRef>
          </c:tx>
          <c:spPr>
            <a:ln w="28575" cap="rnd">
              <a:solidFill>
                <a:srgbClr val="C8C8C8"/>
              </a:solidFill>
              <a:round/>
            </a:ln>
            <a:effectLst/>
          </c:spPr>
          <c:marker>
            <c:symbol val="none"/>
          </c:marker>
          <c:cat>
            <c:strRef>
              <c:f>'G23'!$B$2:$J$2</c:f>
              <c:strCache>
                <c:ptCount val="9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</c:strCache>
            </c:strRef>
          </c:cat>
          <c:val>
            <c:numRef>
              <c:f>'G23'!$B$5:$J$5</c:f>
              <c:numCache>
                <c:formatCode>0.00</c:formatCode>
                <c:ptCount val="9"/>
                <c:pt idx="0">
                  <c:v>0.81468261522516239</c:v>
                </c:pt>
                <c:pt idx="1">
                  <c:v>0.85235083448888171</c:v>
                </c:pt>
                <c:pt idx="2">
                  <c:v>0.8081080295084192</c:v>
                </c:pt>
                <c:pt idx="3">
                  <c:v>0.82016194667071296</c:v>
                </c:pt>
                <c:pt idx="4">
                  <c:v>0.7796346334586467</c:v>
                </c:pt>
                <c:pt idx="5">
                  <c:v>0.75641094855045088</c:v>
                </c:pt>
                <c:pt idx="6">
                  <c:v>0.79965567789315206</c:v>
                </c:pt>
                <c:pt idx="7">
                  <c:v>0.91457855452393966</c:v>
                </c:pt>
                <c:pt idx="8">
                  <c:v>1.0708827186602596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C6-4866-A270-7F2D55CFD9A2}"/>
            </c:ext>
          </c:extLst>
        </c:ser>
        <c:ser>
          <c:idx val="3"/>
          <c:order val="3"/>
          <c:tx>
            <c:strRef>
              <c:f>'G23'!$A$6</c:f>
              <c:strCache>
                <c:ptCount val="1"/>
                <c:pt idx="0">
                  <c:v>HUN</c:v>
                </c:pt>
              </c:strCache>
            </c:strRef>
          </c:tx>
          <c:spPr>
            <a:ln w="28575" cap="rnd">
              <a:solidFill>
                <a:srgbClr val="6E6E6E"/>
              </a:solidFill>
              <a:round/>
            </a:ln>
            <a:effectLst/>
          </c:spPr>
          <c:marker>
            <c:symbol val="none"/>
          </c:marker>
          <c:cat>
            <c:strRef>
              <c:f>'G23'!$B$2:$J$2</c:f>
              <c:strCache>
                <c:ptCount val="9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</c:strCache>
            </c:strRef>
          </c:cat>
          <c:val>
            <c:numRef>
              <c:f>'G23'!$B$6:$J$6</c:f>
              <c:numCache>
                <c:formatCode>0.00</c:formatCode>
                <c:ptCount val="9"/>
                <c:pt idx="0">
                  <c:v>0.66170855933079908</c:v>
                </c:pt>
                <c:pt idx="1">
                  <c:v>0.65556868234662513</c:v>
                </c:pt>
                <c:pt idx="2">
                  <c:v>0.73213798604183311</c:v>
                </c:pt>
                <c:pt idx="3">
                  <c:v>0.6236424844897196</c:v>
                </c:pt>
                <c:pt idx="4">
                  <c:v>0.59428432082766736</c:v>
                </c:pt>
                <c:pt idx="5">
                  <c:v>0.58571674973975829</c:v>
                </c:pt>
                <c:pt idx="6">
                  <c:v>0.57552136273488708</c:v>
                </c:pt>
                <c:pt idx="7">
                  <c:v>0.57794189394326811</c:v>
                </c:pt>
                <c:pt idx="8">
                  <c:v>0.53827840993833831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2C6-4866-A270-7F2D55CFD9A2}"/>
            </c:ext>
          </c:extLst>
        </c:ser>
        <c:ser>
          <c:idx val="4"/>
          <c:order val="4"/>
          <c:tx>
            <c:strRef>
              <c:f>'G23'!$A$7</c:f>
              <c:strCache>
                <c:ptCount val="1"/>
                <c:pt idx="0">
                  <c:v>POL</c:v>
                </c:pt>
              </c:strCache>
            </c:strRef>
          </c:tx>
          <c:spPr>
            <a:ln w="28575" cap="rnd">
              <a:solidFill>
                <a:srgbClr val="A0A0A0"/>
              </a:solidFill>
              <a:round/>
            </a:ln>
            <a:effectLst/>
          </c:spPr>
          <c:marker>
            <c:symbol val="none"/>
          </c:marker>
          <c:cat>
            <c:strRef>
              <c:f>'G23'!$B$2:$J$2</c:f>
              <c:strCache>
                <c:ptCount val="9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</c:strCache>
            </c:strRef>
          </c:cat>
          <c:val>
            <c:numRef>
              <c:f>'G23'!$B$7:$J$7</c:f>
              <c:numCache>
                <c:formatCode>0.00</c:formatCode>
                <c:ptCount val="9"/>
                <c:pt idx="0">
                  <c:v>0.34018571600725517</c:v>
                </c:pt>
                <c:pt idx="1">
                  <c:v>0.33060843354965702</c:v>
                </c:pt>
                <c:pt idx="2">
                  <c:v>0.2975223492943565</c:v>
                </c:pt>
                <c:pt idx="3">
                  <c:v>0.31225024150335517</c:v>
                </c:pt>
                <c:pt idx="4">
                  <c:v>0.32958873063808392</c:v>
                </c:pt>
                <c:pt idx="5">
                  <c:v>0.30423277083294509</c:v>
                </c:pt>
                <c:pt idx="6">
                  <c:v>0.3111657042651455</c:v>
                </c:pt>
                <c:pt idx="7">
                  <c:v>0.30833063446883308</c:v>
                </c:pt>
                <c:pt idx="8">
                  <c:v>0.32430021308762619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2C6-4866-A270-7F2D55CFD9A2}"/>
            </c:ext>
          </c:extLst>
        </c:ser>
        <c:ser>
          <c:idx val="5"/>
          <c:order val="5"/>
          <c:tx>
            <c:strRef>
              <c:f>'G23'!$A$8</c:f>
              <c:strCache>
                <c:ptCount val="1"/>
                <c:pt idx="0">
                  <c:v>SVK</c:v>
                </c:pt>
              </c:strCache>
            </c:strRef>
          </c:tx>
          <c:spPr>
            <a:ln w="28575" cap="rnd">
              <a:solidFill>
                <a:srgbClr val="0032C8"/>
              </a:solidFill>
              <a:round/>
            </a:ln>
            <a:effectLst/>
          </c:spPr>
          <c:marker>
            <c:symbol val="none"/>
          </c:marker>
          <c:cat>
            <c:strRef>
              <c:f>'G23'!$B$2:$J$2</c:f>
              <c:strCache>
                <c:ptCount val="9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</c:strCache>
            </c:strRef>
          </c:cat>
          <c:val>
            <c:numRef>
              <c:f>'G23'!$B$8:$J$8</c:f>
              <c:numCache>
                <c:formatCode>0.00</c:formatCode>
                <c:ptCount val="9"/>
                <c:pt idx="0">
                  <c:v>0.47319606727093083</c:v>
                </c:pt>
                <c:pt idx="1">
                  <c:v>0.4456882043625458</c:v>
                </c:pt>
                <c:pt idx="2">
                  <c:v>0.44826648029353772</c:v>
                </c:pt>
                <c:pt idx="3">
                  <c:v>0.49394820907350262</c:v>
                </c:pt>
                <c:pt idx="4">
                  <c:v>0.50305126142820533</c:v>
                </c:pt>
                <c:pt idx="5">
                  <c:v>0.47828699289121412</c:v>
                </c:pt>
                <c:pt idx="6">
                  <c:v>0.49203893324352976</c:v>
                </c:pt>
                <c:pt idx="7">
                  <c:v>0.51139906187695239</c:v>
                </c:pt>
                <c:pt idx="8">
                  <c:v>0.4916814106365906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C6-4866-A270-7F2D55CFD9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47545696"/>
        <c:axId val="947553184"/>
      </c:lineChart>
      <c:catAx>
        <c:axId val="947545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947553184"/>
        <c:crosses val="autoZero"/>
        <c:auto val="1"/>
        <c:lblAlgn val="ctr"/>
        <c:lblOffset val="100"/>
        <c:noMultiLvlLbl val="0"/>
      </c:catAx>
      <c:valAx>
        <c:axId val="947553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947545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'G24'!$A$3</c:f>
              <c:strCache>
                <c:ptCount val="1"/>
                <c:pt idx="0">
                  <c:v>CZE</c:v>
                </c:pt>
              </c:strCache>
            </c:strRef>
          </c:tx>
          <c:spPr>
            <a:ln w="28575" cap="rnd">
              <a:solidFill>
                <a:srgbClr val="3C96FF"/>
              </a:solidFill>
              <a:round/>
            </a:ln>
            <a:effectLst/>
          </c:spPr>
          <c:marker>
            <c:symbol val="none"/>
          </c:marker>
          <c:cat>
            <c:numRef>
              <c:f>'G24'!$B$2:$M$2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'G24'!$B$3:$M$3</c:f>
              <c:numCache>
                <c:formatCode>0.00%</c:formatCode>
                <c:ptCount val="12"/>
                <c:pt idx="0">
                  <c:v>7.1327167213375883E-2</c:v>
                </c:pt>
                <c:pt idx="1">
                  <c:v>7.1375922561405611E-2</c:v>
                </c:pt>
                <c:pt idx="2">
                  <c:v>5.7563122494774001E-2</c:v>
                </c:pt>
                <c:pt idx="3">
                  <c:v>8.3156691020611573E-2</c:v>
                </c:pt>
                <c:pt idx="4">
                  <c:v>9.7439262857845224E-2</c:v>
                </c:pt>
                <c:pt idx="5">
                  <c:v>8.7101358295737619E-2</c:v>
                </c:pt>
                <c:pt idx="6">
                  <c:v>9.8872896706430569E-2</c:v>
                </c:pt>
                <c:pt idx="7">
                  <c:v>9.8976435640005231E-2</c:v>
                </c:pt>
                <c:pt idx="8" formatCode="General">
                  <c:v>0.12215936612846977</c:v>
                </c:pt>
                <c:pt idx="9" formatCode="General">
                  <c:v>0.16452030428968506</c:v>
                </c:pt>
                <c:pt idx="10" formatCode="General">
                  <c:v>0.17871693247884163</c:v>
                </c:pt>
                <c:pt idx="11" formatCode="General">
                  <c:v>0.2285313232575488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91-40B5-BB1E-8DC148754C6A}"/>
            </c:ext>
          </c:extLst>
        </c:ser>
        <c:ser>
          <c:idx val="1"/>
          <c:order val="1"/>
          <c:tx>
            <c:strRef>
              <c:f>'G24'!$A$4</c:f>
              <c:strCache>
                <c:ptCount val="1"/>
                <c:pt idx="0">
                  <c:v>EST</c:v>
                </c:pt>
              </c:strCache>
            </c:strRef>
          </c:tx>
          <c:spPr>
            <a:ln w="28575" cap="rnd">
              <a:solidFill>
                <a:srgbClr val="C8C8C8"/>
              </a:solidFill>
              <a:round/>
            </a:ln>
            <a:effectLst/>
          </c:spPr>
          <c:marker>
            <c:symbol val="none"/>
          </c:marker>
          <c:cat>
            <c:numRef>
              <c:f>'G24'!$B$2:$M$2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'G24'!$B$4:$M$4</c:f>
              <c:numCache>
                <c:formatCode>0.00%</c:formatCode>
                <c:ptCount val="12"/>
                <c:pt idx="0">
                  <c:v>0.31797944355919383</c:v>
                </c:pt>
                <c:pt idx="1">
                  <c:v>0.28335781157483636</c:v>
                </c:pt>
                <c:pt idx="2">
                  <c:v>0.20703213094341658</c:v>
                </c:pt>
                <c:pt idx="3">
                  <c:v>0.26328762227903096</c:v>
                </c:pt>
                <c:pt idx="4">
                  <c:v>0.27182804470855243</c:v>
                </c:pt>
                <c:pt idx="5">
                  <c:v>0.23334654736684071</c:v>
                </c:pt>
                <c:pt idx="6">
                  <c:v>0.26377869906958462</c:v>
                </c:pt>
                <c:pt idx="7">
                  <c:v>0.26172222006565288</c:v>
                </c:pt>
                <c:pt idx="8" formatCode="General">
                  <c:v>0.29025555292587774</c:v>
                </c:pt>
                <c:pt idx="9" formatCode="General">
                  <c:v>0.25978057769509455</c:v>
                </c:pt>
                <c:pt idx="10" formatCode="General">
                  <c:v>0.32690560534019636</c:v>
                </c:pt>
                <c:pt idx="11" formatCode="General">
                  <c:v>0.35278817686712405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91-40B5-BB1E-8DC148754C6A}"/>
            </c:ext>
          </c:extLst>
        </c:ser>
        <c:ser>
          <c:idx val="2"/>
          <c:order val="2"/>
          <c:tx>
            <c:strRef>
              <c:f>'G24'!$A$5</c:f>
              <c:strCache>
                <c:ptCount val="1"/>
                <c:pt idx="0">
                  <c:v>DEU</c:v>
                </c:pt>
              </c:strCache>
            </c:strRef>
          </c:tx>
          <c:spPr>
            <a:ln w="28575" cap="rnd">
              <a:solidFill>
                <a:srgbClr val="558237"/>
              </a:solidFill>
              <a:round/>
            </a:ln>
            <a:effectLst/>
          </c:spPr>
          <c:marker>
            <c:symbol val="none"/>
          </c:marker>
          <c:cat>
            <c:numRef>
              <c:f>'G24'!$B$2:$M$2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'G24'!$B$5:$M$5</c:f>
              <c:numCache>
                <c:formatCode>0.00%</c:formatCode>
                <c:ptCount val="12"/>
                <c:pt idx="0">
                  <c:v>0.32888916470656271</c:v>
                </c:pt>
                <c:pt idx="1">
                  <c:v>0.33991983372540441</c:v>
                </c:pt>
                <c:pt idx="2">
                  <c:v>0.32464726255150184</c:v>
                </c:pt>
                <c:pt idx="3">
                  <c:v>0.37777519769069723</c:v>
                </c:pt>
                <c:pt idx="4">
                  <c:v>0.40355533693693302</c:v>
                </c:pt>
                <c:pt idx="5">
                  <c:v>0.35953679102952507</c:v>
                </c:pt>
                <c:pt idx="6">
                  <c:v>0.40774285962525675</c:v>
                </c:pt>
                <c:pt idx="7">
                  <c:v>0.39426497107437058</c:v>
                </c:pt>
                <c:pt idx="8" formatCode="General">
                  <c:v>0.44727810492724435</c:v>
                </c:pt>
                <c:pt idx="9" formatCode="General">
                  <c:v>0.42947709623599756</c:v>
                </c:pt>
                <c:pt idx="10" formatCode="General">
                  <c:v>0.45665387886557196</c:v>
                </c:pt>
                <c:pt idx="11" formatCode="General">
                  <c:v>0.50311461510257816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91-40B5-BB1E-8DC148754C6A}"/>
            </c:ext>
          </c:extLst>
        </c:ser>
        <c:ser>
          <c:idx val="3"/>
          <c:order val="3"/>
          <c:tx>
            <c:strRef>
              <c:f>'G24'!$A$6</c:f>
              <c:strCache>
                <c:ptCount val="1"/>
                <c:pt idx="0">
                  <c:v>HUN</c:v>
                </c:pt>
              </c:strCache>
            </c:strRef>
          </c:tx>
          <c:spPr>
            <a:ln w="28575" cap="rnd">
              <a:solidFill>
                <a:srgbClr val="6E6E6E"/>
              </a:solidFill>
              <a:round/>
            </a:ln>
            <a:effectLst/>
          </c:spPr>
          <c:marker>
            <c:symbol val="none"/>
          </c:marker>
          <c:cat>
            <c:numRef>
              <c:f>'G24'!$B$2:$M$2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'G24'!$B$6:$M$6</c:f>
              <c:numCache>
                <c:formatCode>0.00%</c:formatCode>
                <c:ptCount val="12"/>
                <c:pt idx="0">
                  <c:v>0.16974424880190625</c:v>
                </c:pt>
                <c:pt idx="1">
                  <c:v>0.17766420983345099</c:v>
                </c:pt>
                <c:pt idx="2">
                  <c:v>0.20949231478200153</c:v>
                </c:pt>
                <c:pt idx="3">
                  <c:v>0.29732985505891718</c:v>
                </c:pt>
                <c:pt idx="4">
                  <c:v>0.28447482739525398</c:v>
                </c:pt>
                <c:pt idx="5">
                  <c:v>0.31507797993825437</c:v>
                </c:pt>
                <c:pt idx="6">
                  <c:v>0.28859779586095519</c:v>
                </c:pt>
                <c:pt idx="7">
                  <c:v>0.20334295400432228</c:v>
                </c:pt>
                <c:pt idx="8" formatCode="General">
                  <c:v>0.19299500460274274</c:v>
                </c:pt>
                <c:pt idx="9" formatCode="General">
                  <c:v>0.18585331471055413</c:v>
                </c:pt>
                <c:pt idx="10" formatCode="General">
                  <c:v>0.19699551834375384</c:v>
                </c:pt>
                <c:pt idx="11" formatCode="General">
                  <c:v>0.21784139243310058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891-40B5-BB1E-8DC148754C6A}"/>
            </c:ext>
          </c:extLst>
        </c:ser>
        <c:ser>
          <c:idx val="4"/>
          <c:order val="4"/>
          <c:tx>
            <c:strRef>
              <c:f>'G24'!$A$7</c:f>
              <c:strCache>
                <c:ptCount val="1"/>
                <c:pt idx="0">
                  <c:v>POL</c:v>
                </c:pt>
              </c:strCache>
            </c:strRef>
          </c:tx>
          <c:spPr>
            <a:ln w="28575" cap="rnd">
              <a:solidFill>
                <a:srgbClr val="A0A0A0"/>
              </a:solidFill>
              <a:round/>
            </a:ln>
            <a:effectLst/>
          </c:spPr>
          <c:marker>
            <c:symbol val="none"/>
          </c:marker>
          <c:cat>
            <c:numRef>
              <c:f>'G24'!$B$2:$M$2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'G24'!$B$7:$M$7</c:f>
              <c:numCache>
                <c:formatCode>0.00%</c:formatCode>
                <c:ptCount val="12"/>
                <c:pt idx="0">
                  <c:v>6.7210838761044653E-2</c:v>
                </c:pt>
                <c:pt idx="1">
                  <c:v>9.262267222429435E-2</c:v>
                </c:pt>
                <c:pt idx="2">
                  <c:v>0.1000296290916375</c:v>
                </c:pt>
                <c:pt idx="3">
                  <c:v>0.11506841901157294</c:v>
                </c:pt>
                <c:pt idx="4">
                  <c:v>5.8841343524400749E-2</c:v>
                </c:pt>
                <c:pt idx="5">
                  <c:v>5.5222670283634923E-2</c:v>
                </c:pt>
                <c:pt idx="6">
                  <c:v>5.8510622292981158E-2</c:v>
                </c:pt>
                <c:pt idx="7">
                  <c:v>5.9946308924961951E-2</c:v>
                </c:pt>
                <c:pt idx="8" formatCode="General">
                  <c:v>5.6234958009631866E-2</c:v>
                </c:pt>
                <c:pt idx="9" formatCode="General">
                  <c:v>4.1909209336254603E-2</c:v>
                </c:pt>
                <c:pt idx="10" formatCode="General">
                  <c:v>4.5112451351930913E-2</c:v>
                </c:pt>
                <c:pt idx="11" formatCode="General">
                  <c:v>4.8075732112058824E-2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891-40B5-BB1E-8DC148754C6A}"/>
            </c:ext>
          </c:extLst>
        </c:ser>
        <c:ser>
          <c:idx val="5"/>
          <c:order val="5"/>
          <c:tx>
            <c:strRef>
              <c:f>'G24'!$A$8</c:f>
              <c:strCache>
                <c:ptCount val="1"/>
                <c:pt idx="0">
                  <c:v>SVK</c:v>
                </c:pt>
              </c:strCache>
            </c:strRef>
          </c:tx>
          <c:spPr>
            <a:ln w="28575" cap="rnd">
              <a:solidFill>
                <a:srgbClr val="0032C8"/>
              </a:solidFill>
              <a:round/>
            </a:ln>
            <a:effectLst/>
          </c:spPr>
          <c:marker>
            <c:symbol val="none"/>
          </c:marker>
          <c:cat>
            <c:numRef>
              <c:f>'G24'!$B$2:$M$2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'G24'!$B$8:$M$8</c:f>
              <c:numCache>
                <c:formatCode>0.00%</c:formatCode>
                <c:ptCount val="12"/>
                <c:pt idx="0">
                  <c:v>3.5300329990369785E-2</c:v>
                </c:pt>
                <c:pt idx="1">
                  <c:v>3.6684913346905081E-2</c:v>
                </c:pt>
                <c:pt idx="2">
                  <c:v>4.0429318416687614E-2</c:v>
                </c:pt>
                <c:pt idx="3">
                  <c:v>4.6785378685865152E-2</c:v>
                </c:pt>
                <c:pt idx="4">
                  <c:v>4.8997553391971267E-2</c:v>
                </c:pt>
                <c:pt idx="5">
                  <c:v>2.7891340453938592E-2</c:v>
                </c:pt>
                <c:pt idx="6">
                  <c:v>2.7774463032736951E-2</c:v>
                </c:pt>
                <c:pt idx="7">
                  <c:v>2.9347831406572229E-2</c:v>
                </c:pt>
                <c:pt idx="8" formatCode="General">
                  <c:v>4.8130938691380028E-2</c:v>
                </c:pt>
                <c:pt idx="9" formatCode="General">
                  <c:v>4.3436311505664356E-2</c:v>
                </c:pt>
                <c:pt idx="10" formatCode="General">
                  <c:v>4.4945929504881493E-2</c:v>
                </c:pt>
                <c:pt idx="11" formatCode="General">
                  <c:v>4.9852229406685877E-2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91-40B5-BB1E-8DC148754C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47411328"/>
        <c:axId val="947416736"/>
      </c:lineChart>
      <c:catAx>
        <c:axId val="947411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947416736"/>
        <c:crosses val="autoZero"/>
        <c:auto val="1"/>
        <c:lblAlgn val="ctr"/>
        <c:lblOffset val="100"/>
        <c:noMultiLvlLbl val="0"/>
      </c:catAx>
      <c:valAx>
        <c:axId val="947416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947411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'G25'!$A$3</c:f>
              <c:strCache>
                <c:ptCount val="1"/>
                <c:pt idx="0">
                  <c:v>CZE</c:v>
                </c:pt>
              </c:strCache>
            </c:strRef>
          </c:tx>
          <c:spPr>
            <a:ln w="28575" cap="rnd">
              <a:solidFill>
                <a:srgbClr val="3C96FF"/>
              </a:solidFill>
              <a:round/>
            </a:ln>
            <a:effectLst/>
          </c:spPr>
          <c:marker>
            <c:symbol val="none"/>
          </c:marker>
          <c:cat>
            <c:numRef>
              <c:f>'G25'!$B$2:$M$2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'G25'!$B$3:$M$3</c:f>
              <c:numCache>
                <c:formatCode>0.00%</c:formatCode>
                <c:ptCount val="12"/>
                <c:pt idx="0">
                  <c:v>-0.53490031043083941</c:v>
                </c:pt>
                <c:pt idx="1">
                  <c:v>-0.54327045001119689</c:v>
                </c:pt>
                <c:pt idx="2">
                  <c:v>-0.46764903204886099</c:v>
                </c:pt>
                <c:pt idx="3">
                  <c:v>-0.57036460767913189</c:v>
                </c:pt>
                <c:pt idx="4">
                  <c:v>-0.53597321569935752</c:v>
                </c:pt>
                <c:pt idx="5">
                  <c:v>-0.49329794494868723</c:v>
                </c:pt>
                <c:pt idx="6">
                  <c:v>-0.52137894469395119</c:v>
                </c:pt>
                <c:pt idx="7">
                  <c:v>-0.52186923523561435</c:v>
                </c:pt>
                <c:pt idx="8">
                  <c:v>-0.56190497463617473</c:v>
                </c:pt>
                <c:pt idx="9">
                  <c:v>-0.49448767183752618</c:v>
                </c:pt>
                <c:pt idx="10">
                  <c:v>-0.49970356815874928</c:v>
                </c:pt>
                <c:pt idx="11">
                  <c:v>-0.53891140075085475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92-44EF-981E-03B92AC8A1B4}"/>
            </c:ext>
          </c:extLst>
        </c:ser>
        <c:ser>
          <c:idx val="1"/>
          <c:order val="1"/>
          <c:tx>
            <c:strRef>
              <c:f>'G25'!$A$4</c:f>
              <c:strCache>
                <c:ptCount val="1"/>
                <c:pt idx="0">
                  <c:v>EST</c:v>
                </c:pt>
              </c:strCache>
            </c:strRef>
          </c:tx>
          <c:spPr>
            <a:ln w="28575" cap="rnd">
              <a:solidFill>
                <a:srgbClr val="C8C8C8"/>
              </a:solidFill>
              <a:round/>
            </a:ln>
            <a:effectLst/>
          </c:spPr>
          <c:marker>
            <c:symbol val="none"/>
          </c:marker>
          <c:cat>
            <c:numRef>
              <c:f>'G25'!$B$2:$M$2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'G25'!$B$4:$M$4</c:f>
              <c:numCache>
                <c:formatCode>0.00%</c:formatCode>
                <c:ptCount val="12"/>
                <c:pt idx="0">
                  <c:v>-0.48639518092666456</c:v>
                </c:pt>
                <c:pt idx="1">
                  <c:v>-0.51136298053473039</c:v>
                </c:pt>
                <c:pt idx="2">
                  <c:v>-0.49738799012508816</c:v>
                </c:pt>
                <c:pt idx="3">
                  <c:v>-0.55881989790851749</c:v>
                </c:pt>
                <c:pt idx="4">
                  <c:v>-0.60475440349976095</c:v>
                </c:pt>
                <c:pt idx="5">
                  <c:v>-0.5511838545437483</c:v>
                </c:pt>
                <c:pt idx="6">
                  <c:v>-0.56254460093041547</c:v>
                </c:pt>
                <c:pt idx="7">
                  <c:v>-0.55515394588631251</c:v>
                </c:pt>
                <c:pt idx="8">
                  <c:v>-0.60323622559539247</c:v>
                </c:pt>
                <c:pt idx="9">
                  <c:v>-0.55781526942785387</c:v>
                </c:pt>
                <c:pt idx="10">
                  <c:v>-0.57891510664307522</c:v>
                </c:pt>
                <c:pt idx="11">
                  <c:v>-0.74817193280587058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92-44EF-981E-03B92AC8A1B4}"/>
            </c:ext>
          </c:extLst>
        </c:ser>
        <c:ser>
          <c:idx val="2"/>
          <c:order val="2"/>
          <c:tx>
            <c:strRef>
              <c:f>'G25'!$A$5</c:f>
              <c:strCache>
                <c:ptCount val="1"/>
                <c:pt idx="0">
                  <c:v>DEU</c:v>
                </c:pt>
              </c:strCache>
            </c:strRef>
          </c:tx>
          <c:spPr>
            <a:ln w="28575" cap="rnd">
              <a:solidFill>
                <a:srgbClr val="558237"/>
              </a:solidFill>
              <a:round/>
            </a:ln>
            <a:effectLst/>
          </c:spPr>
          <c:marker>
            <c:symbol val="none"/>
          </c:marker>
          <c:cat>
            <c:numRef>
              <c:f>'G25'!$B$2:$M$2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'G25'!$B$5:$M$5</c:f>
              <c:numCache>
                <c:formatCode>0.00%</c:formatCode>
                <c:ptCount val="12"/>
                <c:pt idx="0">
                  <c:v>5.9371935401227365E-2</c:v>
                </c:pt>
                <c:pt idx="1">
                  <c:v>7.1735465459534367E-2</c:v>
                </c:pt>
                <c:pt idx="2">
                  <c:v>7.0665833230852182E-2</c:v>
                </c:pt>
                <c:pt idx="3">
                  <c:v>8.5992401180151584E-2</c:v>
                </c:pt>
                <c:pt idx="4">
                  <c:v>0.14438979866941945</c:v>
                </c:pt>
                <c:pt idx="5">
                  <c:v>0.13857452037289583</c:v>
                </c:pt>
                <c:pt idx="6">
                  <c:v>0.17494432838007745</c:v>
                </c:pt>
                <c:pt idx="7">
                  <c:v>0.16522079812107365</c:v>
                </c:pt>
                <c:pt idx="8">
                  <c:v>0.1862436677890266</c:v>
                </c:pt>
                <c:pt idx="9">
                  <c:v>0.19292830989330143</c:v>
                </c:pt>
                <c:pt idx="10">
                  <c:v>0.21627747049815435</c:v>
                </c:pt>
                <c:pt idx="11">
                  <c:v>0.21239438037027661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92-44EF-981E-03B92AC8A1B4}"/>
            </c:ext>
          </c:extLst>
        </c:ser>
        <c:ser>
          <c:idx val="3"/>
          <c:order val="3"/>
          <c:tx>
            <c:strRef>
              <c:f>'G25'!$A$6</c:f>
              <c:strCache>
                <c:ptCount val="1"/>
                <c:pt idx="0">
                  <c:v>HUN</c:v>
                </c:pt>
              </c:strCache>
            </c:strRef>
          </c:tx>
          <c:spPr>
            <a:ln w="28575" cap="rnd">
              <a:solidFill>
                <a:srgbClr val="6E6E6E"/>
              </a:solidFill>
              <a:round/>
            </a:ln>
            <a:effectLst/>
          </c:spPr>
          <c:marker>
            <c:symbol val="none"/>
          </c:marker>
          <c:cat>
            <c:numRef>
              <c:f>'G25'!$B$2:$M$2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'G25'!$B$6:$M$6</c:f>
              <c:numCache>
                <c:formatCode>0.00%</c:formatCode>
                <c:ptCount val="12"/>
                <c:pt idx="0">
                  <c:v>-0.56216434773175494</c:v>
                </c:pt>
                <c:pt idx="1">
                  <c:v>-0.50717351756358342</c:v>
                </c:pt>
                <c:pt idx="2">
                  <c:v>-0.44136690144386398</c:v>
                </c:pt>
                <c:pt idx="3">
                  <c:v>-0.4952496361178475</c:v>
                </c:pt>
                <c:pt idx="4">
                  <c:v>-0.49316129023826266</c:v>
                </c:pt>
                <c:pt idx="5">
                  <c:v>-0.4654500323596652</c:v>
                </c:pt>
                <c:pt idx="6">
                  <c:v>-0.41187535176656226</c:v>
                </c:pt>
                <c:pt idx="7">
                  <c:v>-0.46881755275411019</c:v>
                </c:pt>
                <c:pt idx="8">
                  <c:v>-0.4168138475762509</c:v>
                </c:pt>
                <c:pt idx="9">
                  <c:v>-0.40614289583209817</c:v>
                </c:pt>
                <c:pt idx="10">
                  <c:v>-0.37743147664421989</c:v>
                </c:pt>
                <c:pt idx="11">
                  <c:v>-0.39061754974603824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A92-44EF-981E-03B92AC8A1B4}"/>
            </c:ext>
          </c:extLst>
        </c:ser>
        <c:ser>
          <c:idx val="4"/>
          <c:order val="4"/>
          <c:tx>
            <c:strRef>
              <c:f>'G25'!$A$7</c:f>
              <c:strCache>
                <c:ptCount val="1"/>
                <c:pt idx="0">
                  <c:v>POL</c:v>
                </c:pt>
              </c:strCache>
            </c:strRef>
          </c:tx>
          <c:spPr>
            <a:ln w="28575" cap="rnd">
              <a:solidFill>
                <a:srgbClr val="A0A0A0"/>
              </a:solidFill>
              <a:round/>
            </a:ln>
            <a:effectLst/>
          </c:spPr>
          <c:marker>
            <c:symbol val="none"/>
          </c:marker>
          <c:cat>
            <c:numRef>
              <c:f>'G25'!$B$2:$M$2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'G25'!$B$7:$M$7</c:f>
              <c:numCache>
                <c:formatCode>0.00%</c:formatCode>
                <c:ptCount val="12"/>
                <c:pt idx="0">
                  <c:v>-0.35500525105987385</c:v>
                </c:pt>
                <c:pt idx="1">
                  <c:v>-0.35651773247570795</c:v>
                </c:pt>
                <c:pt idx="2">
                  <c:v>-0.28418568728431681</c:v>
                </c:pt>
                <c:pt idx="3">
                  <c:v>-0.35655644951352605</c:v>
                </c:pt>
                <c:pt idx="4">
                  <c:v>-0.3864099390871733</c:v>
                </c:pt>
                <c:pt idx="5">
                  <c:v>-0.33779719419769627</c:v>
                </c:pt>
                <c:pt idx="6">
                  <c:v>-0.33299883533511548</c:v>
                </c:pt>
                <c:pt idx="7">
                  <c:v>-0.3418530529731188</c:v>
                </c:pt>
                <c:pt idx="8">
                  <c:v>-0.40237170516103204</c:v>
                </c:pt>
                <c:pt idx="9">
                  <c:v>-0.34931768235888189</c:v>
                </c:pt>
                <c:pt idx="10">
                  <c:v>-0.35866937225252982</c:v>
                </c:pt>
                <c:pt idx="11">
                  <c:v>-0.36923301605481212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A92-44EF-981E-03B92AC8A1B4}"/>
            </c:ext>
          </c:extLst>
        </c:ser>
        <c:ser>
          <c:idx val="5"/>
          <c:order val="5"/>
          <c:tx>
            <c:strRef>
              <c:f>'G25'!$A$8</c:f>
              <c:strCache>
                <c:ptCount val="1"/>
                <c:pt idx="0">
                  <c:v>SVK</c:v>
                </c:pt>
              </c:strCache>
            </c:strRef>
          </c:tx>
          <c:spPr>
            <a:ln w="28575" cap="rnd">
              <a:solidFill>
                <a:srgbClr val="0032C8"/>
              </a:solidFill>
              <a:round/>
            </a:ln>
            <a:effectLst/>
          </c:spPr>
          <c:marker>
            <c:symbol val="none"/>
          </c:marker>
          <c:cat>
            <c:numRef>
              <c:f>'G25'!$B$2:$M$2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'G25'!$B$8:$M$8</c:f>
              <c:numCache>
                <c:formatCode>0.00%</c:formatCode>
                <c:ptCount val="12"/>
                <c:pt idx="0">
                  <c:v>-0.55302500088463891</c:v>
                </c:pt>
                <c:pt idx="1">
                  <c:v>-0.51664679175350758</c:v>
                </c:pt>
                <c:pt idx="2">
                  <c:v>-0.48211828724604167</c:v>
                </c:pt>
                <c:pt idx="3">
                  <c:v>-0.54503154517404806</c:v>
                </c:pt>
                <c:pt idx="4">
                  <c:v>-0.53962747110813514</c:v>
                </c:pt>
                <c:pt idx="5">
                  <c:v>-0.46402958433466829</c:v>
                </c:pt>
                <c:pt idx="6">
                  <c:v>-0.49131262719130014</c:v>
                </c:pt>
                <c:pt idx="7">
                  <c:v>-0.50152615786342913</c:v>
                </c:pt>
                <c:pt idx="8">
                  <c:v>-0.57591391746864506</c:v>
                </c:pt>
                <c:pt idx="9">
                  <c:v>-0.52309176600041674</c:v>
                </c:pt>
                <c:pt idx="10">
                  <c:v>-0.53060965378840241</c:v>
                </c:pt>
                <c:pt idx="11">
                  <c:v>-0.5614120826776523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92-44EF-981E-03B92AC8A1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67585839"/>
        <c:axId val="1067597487"/>
      </c:lineChart>
      <c:catAx>
        <c:axId val="10675858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067597487"/>
        <c:crosses val="autoZero"/>
        <c:auto val="1"/>
        <c:lblAlgn val="ctr"/>
        <c:lblOffset val="100"/>
        <c:noMultiLvlLbl val="0"/>
      </c:catAx>
      <c:valAx>
        <c:axId val="10675974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0675858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583512544802879E-2"/>
          <c:y val="4.998290598290598E-2"/>
          <c:w val="0.75395581808194045"/>
          <c:h val="0.8273627627453569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'G26'!$A$3</c:f>
              <c:strCache>
                <c:ptCount val="1"/>
                <c:pt idx="0">
                  <c:v>Slovensko </c:v>
                </c:pt>
              </c:strCache>
            </c:strRef>
          </c:tx>
          <c:spPr>
            <a:solidFill>
              <a:srgbClr val="0032C8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'G26'!$E$2:$F$2</c:f>
              <c:strCache>
                <c:ptCount val="2"/>
                <c:pt idx="0">
                  <c:v>Na 100 obyvateľov</c:v>
                </c:pt>
                <c:pt idx="1">
                  <c:v>Na rozlohu</c:v>
                </c:pt>
              </c:strCache>
            </c:strRef>
          </c:cat>
          <c:val>
            <c:numRef>
              <c:f>'G26'!$E$3:$F$3</c:f>
              <c:numCache>
                <c:formatCode>0.000</c:formatCode>
                <c:ptCount val="2"/>
                <c:pt idx="0">
                  <c:v>1.558556092646432E-2</c:v>
                </c:pt>
                <c:pt idx="1">
                  <c:v>1.7657737104825291E-2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AF-4656-836F-3CFC04A3A07A}"/>
            </c:ext>
          </c:extLst>
        </c:ser>
        <c:ser>
          <c:idx val="1"/>
          <c:order val="1"/>
          <c:tx>
            <c:strRef>
              <c:f>'G26'!$A$4</c:f>
              <c:strCache>
                <c:ptCount val="1"/>
                <c:pt idx="0">
                  <c:v>Poľsko</c:v>
                </c:pt>
              </c:strCache>
            </c:strRef>
          </c:tx>
          <c:spPr>
            <a:solidFill>
              <a:srgbClr val="A0A0A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'G26'!$E$2:$F$2</c:f>
              <c:strCache>
                <c:ptCount val="2"/>
                <c:pt idx="0">
                  <c:v>Na 100 obyvateľov</c:v>
                </c:pt>
                <c:pt idx="1">
                  <c:v>Na rozlohu</c:v>
                </c:pt>
              </c:strCache>
            </c:strRef>
          </c:cat>
          <c:val>
            <c:numRef>
              <c:f>'G26'!$E$4:$F$4</c:f>
              <c:numCache>
                <c:formatCode>0.000</c:formatCode>
                <c:ptCount val="2"/>
                <c:pt idx="0">
                  <c:v>1.225232417706843E-2</c:v>
                </c:pt>
                <c:pt idx="1">
                  <c:v>1.5107634011694376E-2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AF-4656-836F-3CFC04A3A07A}"/>
            </c:ext>
          </c:extLst>
        </c:ser>
        <c:ser>
          <c:idx val="2"/>
          <c:order val="2"/>
          <c:tx>
            <c:strRef>
              <c:f>'G26'!$A$5</c:f>
              <c:strCache>
                <c:ptCount val="1"/>
                <c:pt idx="0">
                  <c:v>Maďarsko</c:v>
                </c:pt>
              </c:strCache>
            </c:strRef>
          </c:tx>
          <c:spPr>
            <a:solidFill>
              <a:srgbClr val="6E6E6E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'G26'!$E$2:$F$2</c:f>
              <c:strCache>
                <c:ptCount val="2"/>
                <c:pt idx="0">
                  <c:v>Na 100 obyvateľov</c:v>
                </c:pt>
                <c:pt idx="1">
                  <c:v>Na rozlohu</c:v>
                </c:pt>
              </c:strCache>
            </c:strRef>
          </c:cat>
          <c:val>
            <c:numRef>
              <c:f>'G26'!$E$5:$F$5</c:f>
              <c:numCache>
                <c:formatCode>0.000</c:formatCode>
                <c:ptCount val="2"/>
                <c:pt idx="0">
                  <c:v>2.4610986879255396E-2</c:v>
                </c:pt>
                <c:pt idx="1">
                  <c:v>2.6185623493315803E-2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9AF-4656-836F-3CFC04A3A07A}"/>
            </c:ext>
          </c:extLst>
        </c:ser>
        <c:ser>
          <c:idx val="3"/>
          <c:order val="3"/>
          <c:tx>
            <c:strRef>
              <c:f>'G26'!$A$6</c:f>
              <c:strCache>
                <c:ptCount val="1"/>
                <c:pt idx="0">
                  <c:v>Nemecko</c:v>
                </c:pt>
              </c:strCache>
            </c:strRef>
          </c:tx>
          <c:spPr>
            <a:solidFill>
              <a:srgbClr val="558237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'G26'!$E$2:$F$2</c:f>
              <c:strCache>
                <c:ptCount val="2"/>
                <c:pt idx="0">
                  <c:v>Na 100 obyvateľov</c:v>
                </c:pt>
                <c:pt idx="1">
                  <c:v>Na rozlohu</c:v>
                </c:pt>
              </c:strCache>
            </c:strRef>
          </c:cat>
          <c:val>
            <c:numRef>
              <c:f>'G26'!$E$6:$F$6</c:f>
              <c:numCache>
                <c:formatCode>General</c:formatCode>
                <c:ptCount val="2"/>
                <c:pt idx="0">
                  <c:v>1.6E-2</c:v>
                </c:pt>
                <c:pt idx="1">
                  <c:v>3.7999999999999999E-2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AF-4656-836F-3CFC04A3A07A}"/>
            </c:ext>
          </c:extLst>
        </c:ser>
        <c:ser>
          <c:idx val="4"/>
          <c:order val="4"/>
          <c:tx>
            <c:strRef>
              <c:f>'G26'!$A$7</c:f>
              <c:strCache>
                <c:ptCount val="1"/>
                <c:pt idx="0">
                  <c:v>Česko</c:v>
                </c:pt>
              </c:strCache>
            </c:strRef>
          </c:tx>
          <c:spPr>
            <a:solidFill>
              <a:srgbClr val="3C96FF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'G26'!$E$2:$F$2</c:f>
              <c:strCache>
                <c:ptCount val="2"/>
                <c:pt idx="0">
                  <c:v>Na 100 obyvateľov</c:v>
                </c:pt>
                <c:pt idx="1">
                  <c:v>Na rozlohu</c:v>
                </c:pt>
              </c:strCache>
            </c:strRef>
          </c:cat>
          <c:val>
            <c:numRef>
              <c:f>'G26'!$E$7:$F$7</c:f>
              <c:numCache>
                <c:formatCode>0.000</c:formatCode>
                <c:ptCount val="2"/>
                <c:pt idx="0">
                  <c:v>1.2813908392453216E-2</c:v>
                </c:pt>
                <c:pt idx="1">
                  <c:v>1.7438049715669892E-2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AF-4656-836F-3CFC04A3A07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1696685616"/>
        <c:axId val="1696690608"/>
      </c:barChart>
      <c:catAx>
        <c:axId val="1696685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696690608"/>
        <c:crosses val="autoZero"/>
        <c:auto val="1"/>
        <c:lblAlgn val="ctr"/>
        <c:lblOffset val="100"/>
        <c:noMultiLvlLbl val="0"/>
      </c:catAx>
      <c:valAx>
        <c:axId val="1696690608"/>
        <c:scaling>
          <c:orientation val="minMax"/>
          <c:max val="0.04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696685616"/>
        <c:crosses val="autoZero"/>
        <c:crossBetween val="between"/>
        <c:majorUnit val="0.01"/>
        <c:minorUnit val="2E-3"/>
      </c:valAx>
      <c:spPr>
        <a:noFill/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</c:legendEntry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</c:legendEntry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</c:legendEntry>
      <c:layout>
        <c:manualLayout>
          <c:xMode val="edge"/>
          <c:yMode val="edge"/>
          <c:x val="0.82566295596116779"/>
          <c:y val="0.28739000836393525"/>
          <c:w val="0.16761569823534905"/>
          <c:h val="0.413525979155518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135483870967753E-2"/>
          <c:y val="4.717521367521367E-2"/>
          <c:w val="0.75395571085564927"/>
          <c:h val="0.83705974482776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'G27'!$A$3</c:f>
              <c:strCache>
                <c:ptCount val="1"/>
                <c:pt idx="0">
                  <c:v>Slovensko </c:v>
                </c:pt>
              </c:strCache>
            </c:strRef>
          </c:tx>
          <c:spPr>
            <a:solidFill>
              <a:srgbClr val="0032C8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'G27'!$E$2:$F$2</c:f>
              <c:strCache>
                <c:ptCount val="2"/>
                <c:pt idx="0">
                  <c:v>Na 100 obyvateľov</c:v>
                </c:pt>
                <c:pt idx="1">
                  <c:v>Na rozlohu</c:v>
                </c:pt>
              </c:strCache>
            </c:strRef>
          </c:cat>
          <c:val>
            <c:numRef>
              <c:f>'G27'!$E$3:$F$3</c:f>
              <c:numCache>
                <c:formatCode>0.000</c:formatCode>
                <c:ptCount val="2"/>
                <c:pt idx="0">
                  <c:v>1.558556092646432E-2</c:v>
                </c:pt>
                <c:pt idx="1">
                  <c:v>1.7657737104825291E-2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67-4DAE-92DF-206D8937F40F}"/>
            </c:ext>
          </c:extLst>
        </c:ser>
        <c:ser>
          <c:idx val="1"/>
          <c:order val="1"/>
          <c:tx>
            <c:strRef>
              <c:f>'G27'!$A$4</c:f>
              <c:strCache>
                <c:ptCount val="1"/>
                <c:pt idx="0">
                  <c:v>Poľsko</c:v>
                </c:pt>
              </c:strCache>
            </c:strRef>
          </c:tx>
          <c:spPr>
            <a:solidFill>
              <a:srgbClr val="A0A0A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'G27'!$E$2:$F$2</c:f>
              <c:strCache>
                <c:ptCount val="2"/>
                <c:pt idx="0">
                  <c:v>Na 100 obyvateľov</c:v>
                </c:pt>
                <c:pt idx="1">
                  <c:v>Na rozlohu</c:v>
                </c:pt>
              </c:strCache>
            </c:strRef>
          </c:cat>
          <c:val>
            <c:numRef>
              <c:f>'G27'!$E$4:$F$4</c:f>
              <c:numCache>
                <c:formatCode>0.000</c:formatCode>
                <c:ptCount val="2"/>
                <c:pt idx="0">
                  <c:v>4.6456519442381883E-3</c:v>
                </c:pt>
                <c:pt idx="1">
                  <c:v>5.7282853689608988E-3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67-4DAE-92DF-206D8937F40F}"/>
            </c:ext>
          </c:extLst>
        </c:ser>
        <c:ser>
          <c:idx val="2"/>
          <c:order val="2"/>
          <c:tx>
            <c:strRef>
              <c:f>'G27'!$A$5</c:f>
              <c:strCache>
                <c:ptCount val="1"/>
                <c:pt idx="0">
                  <c:v>Maďarsko</c:v>
                </c:pt>
              </c:strCache>
            </c:strRef>
          </c:tx>
          <c:spPr>
            <a:solidFill>
              <a:srgbClr val="6E6E6E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'G27'!$E$2:$F$2</c:f>
              <c:strCache>
                <c:ptCount val="2"/>
                <c:pt idx="0">
                  <c:v>Na 100 obyvateľov</c:v>
                </c:pt>
                <c:pt idx="1">
                  <c:v>Na rozlohu</c:v>
                </c:pt>
              </c:strCache>
            </c:strRef>
          </c:cat>
          <c:val>
            <c:numRef>
              <c:f>'G27'!$E$5:$F$5</c:f>
              <c:numCache>
                <c:formatCode>0.000</c:formatCode>
                <c:ptCount val="2"/>
                <c:pt idx="0">
                  <c:v>1.3639699971915237E-2</c:v>
                </c:pt>
                <c:pt idx="1">
                  <c:v>1.4512382204689898E-2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767-4DAE-92DF-206D8937F40F}"/>
            </c:ext>
          </c:extLst>
        </c:ser>
        <c:ser>
          <c:idx val="3"/>
          <c:order val="3"/>
          <c:tx>
            <c:strRef>
              <c:f>'G27'!$A$6</c:f>
              <c:strCache>
                <c:ptCount val="1"/>
                <c:pt idx="0">
                  <c:v>Nemecko</c:v>
                </c:pt>
              </c:strCache>
            </c:strRef>
          </c:tx>
          <c:spPr>
            <a:solidFill>
              <a:srgbClr val="558237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'G27'!$E$2:$F$2</c:f>
              <c:strCache>
                <c:ptCount val="2"/>
                <c:pt idx="0">
                  <c:v>Na 100 obyvateľov</c:v>
                </c:pt>
                <c:pt idx="1">
                  <c:v>Na rozlohu</c:v>
                </c:pt>
              </c:strCache>
            </c:strRef>
          </c:cat>
          <c:val>
            <c:numRef>
              <c:f>'G27'!$E$6:$F$6</c:f>
              <c:numCache>
                <c:formatCode>General</c:formatCode>
                <c:ptCount val="2"/>
                <c:pt idx="0">
                  <c:v>1.6E-2</c:v>
                </c:pt>
                <c:pt idx="1">
                  <c:v>3.7999999999999999E-2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767-4DAE-92DF-206D8937F40F}"/>
            </c:ext>
          </c:extLst>
        </c:ser>
        <c:ser>
          <c:idx val="4"/>
          <c:order val="4"/>
          <c:tx>
            <c:strRef>
              <c:f>'G27'!$A$7</c:f>
              <c:strCache>
                <c:ptCount val="1"/>
                <c:pt idx="0">
                  <c:v>Česko</c:v>
                </c:pt>
              </c:strCache>
            </c:strRef>
          </c:tx>
          <c:spPr>
            <a:solidFill>
              <a:srgbClr val="3C96FF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'G27'!$E$2:$F$2</c:f>
              <c:strCache>
                <c:ptCount val="2"/>
                <c:pt idx="0">
                  <c:v>Na 100 obyvateľov</c:v>
                </c:pt>
                <c:pt idx="1">
                  <c:v>Na rozlohu</c:v>
                </c:pt>
              </c:strCache>
            </c:strRef>
          </c:cat>
          <c:val>
            <c:numRef>
              <c:f>'G27'!$E$7:$F$7</c:f>
              <c:numCache>
                <c:formatCode>0.000</c:formatCode>
                <c:ptCount val="2"/>
                <c:pt idx="0">
                  <c:v>1.2813908392453216E-2</c:v>
                </c:pt>
                <c:pt idx="1">
                  <c:v>1.7438049715669892E-2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767-4DAE-92DF-206D8937F40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1696685616"/>
        <c:axId val="1696690608"/>
      </c:barChart>
      <c:catAx>
        <c:axId val="1696685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696690608"/>
        <c:crosses val="autoZero"/>
        <c:auto val="1"/>
        <c:lblAlgn val="ctr"/>
        <c:lblOffset val="100"/>
        <c:noMultiLvlLbl val="0"/>
      </c:catAx>
      <c:valAx>
        <c:axId val="1696690608"/>
        <c:scaling>
          <c:orientation val="minMax"/>
          <c:max val="0.04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696685616"/>
        <c:crosses val="autoZero"/>
        <c:crossBetween val="between"/>
        <c:majorUnit val="0.01"/>
      </c:valAx>
      <c:spPr>
        <a:noFill/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</c:legendEntry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</c:legendEntry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</c:legendEntry>
      <c:layout>
        <c:manualLayout>
          <c:xMode val="edge"/>
          <c:yMode val="edge"/>
          <c:x val="0.8243284053020139"/>
          <c:y val="0.30896000792212419"/>
          <c:w val="0.17065099256959076"/>
          <c:h val="0.393167777104784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531477691363078E-2"/>
          <c:y val="0.10628729889381053"/>
          <c:w val="0.76836479738027008"/>
          <c:h val="0.723881746031746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'G28'!$A$3</c:f>
              <c:strCache>
                <c:ptCount val="1"/>
                <c:pt idx="0">
                  <c:v>Slovensko </c:v>
                </c:pt>
              </c:strCache>
            </c:strRef>
          </c:tx>
          <c:spPr>
            <a:solidFill>
              <a:srgbClr val="0032C8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'G28'!$E$2:$F$2</c:f>
              <c:strCache>
                <c:ptCount val="2"/>
                <c:pt idx="0">
                  <c:v>Na 100 obyvateľov</c:v>
                </c:pt>
                <c:pt idx="1">
                  <c:v>Na rozlohu</c:v>
                </c:pt>
              </c:strCache>
            </c:strRef>
          </c:cat>
          <c:val>
            <c:numRef>
              <c:f>'G28'!$E$3:$F$3</c:f>
              <c:numCache>
                <c:formatCode>0.000</c:formatCode>
                <c:ptCount val="2"/>
                <c:pt idx="0">
                  <c:v>6.5721271680905968E-2</c:v>
                </c:pt>
                <c:pt idx="1">
                  <c:v>7.4459234608985028E-2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E8-4F60-8B3A-810EF78C7493}"/>
            </c:ext>
          </c:extLst>
        </c:ser>
        <c:ser>
          <c:idx val="1"/>
          <c:order val="1"/>
          <c:tx>
            <c:strRef>
              <c:f>'G28'!$A$4</c:f>
              <c:strCache>
                <c:ptCount val="1"/>
                <c:pt idx="0">
                  <c:v>Poľsko</c:v>
                </c:pt>
              </c:strCache>
            </c:strRef>
          </c:tx>
          <c:spPr>
            <a:solidFill>
              <a:srgbClr val="A0A0A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'G28'!$E$2:$F$2</c:f>
              <c:strCache>
                <c:ptCount val="2"/>
                <c:pt idx="0">
                  <c:v>Na 100 obyvateľov</c:v>
                </c:pt>
                <c:pt idx="1">
                  <c:v>Na rozlohu</c:v>
                </c:pt>
              </c:strCache>
            </c:strRef>
          </c:cat>
          <c:val>
            <c:numRef>
              <c:f>'G28'!$E$4:$F$4</c:f>
              <c:numCache>
                <c:formatCode>0.000</c:formatCode>
                <c:ptCount val="2"/>
                <c:pt idx="0">
                  <c:v>5.1198602574331231E-2</c:v>
                </c:pt>
                <c:pt idx="1">
                  <c:v>6.3130042792277796E-2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E8-4F60-8B3A-810EF78C7493}"/>
            </c:ext>
          </c:extLst>
        </c:ser>
        <c:ser>
          <c:idx val="2"/>
          <c:order val="2"/>
          <c:tx>
            <c:strRef>
              <c:f>'G28'!$A$5</c:f>
              <c:strCache>
                <c:ptCount val="1"/>
                <c:pt idx="0">
                  <c:v>Maďarsko</c:v>
                </c:pt>
              </c:strCache>
            </c:strRef>
          </c:tx>
          <c:spPr>
            <a:solidFill>
              <a:srgbClr val="6E6E6E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'G28'!$E$2:$F$2</c:f>
              <c:strCache>
                <c:ptCount val="2"/>
                <c:pt idx="0">
                  <c:v>Na 100 obyvateľov</c:v>
                </c:pt>
                <c:pt idx="1">
                  <c:v>Na rozlohu</c:v>
                </c:pt>
              </c:strCache>
            </c:strRef>
          </c:cat>
          <c:val>
            <c:numRef>
              <c:f>'G28'!$E$5:$F$5</c:f>
              <c:numCache>
                <c:formatCode>0.000</c:formatCode>
                <c:ptCount val="2"/>
                <c:pt idx="0">
                  <c:v>7.7838154928824635E-2</c:v>
                </c:pt>
                <c:pt idx="1">
                  <c:v>8.2818321279859747E-2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E8-4F60-8B3A-810EF78C7493}"/>
            </c:ext>
          </c:extLst>
        </c:ser>
        <c:ser>
          <c:idx val="3"/>
          <c:order val="3"/>
          <c:tx>
            <c:strRef>
              <c:f>'G28'!$A$6</c:f>
              <c:strCache>
                <c:ptCount val="1"/>
                <c:pt idx="0">
                  <c:v>Nemecko</c:v>
                </c:pt>
              </c:strCache>
            </c:strRef>
          </c:tx>
          <c:spPr>
            <a:solidFill>
              <a:srgbClr val="558237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'G28'!$E$2:$F$2</c:f>
              <c:strCache>
                <c:ptCount val="2"/>
                <c:pt idx="0">
                  <c:v>Na 100 obyvateľov</c:v>
                </c:pt>
                <c:pt idx="1">
                  <c:v>Na rozlohu</c:v>
                </c:pt>
              </c:strCache>
            </c:strRef>
          </c:cat>
          <c:val>
            <c:numRef>
              <c:f>'G28'!$E$6:$F$6</c:f>
              <c:numCache>
                <c:formatCode>General</c:formatCode>
                <c:ptCount val="2"/>
                <c:pt idx="0">
                  <c:v>0.04</c:v>
                </c:pt>
                <c:pt idx="1">
                  <c:v>9.6000000000000002E-2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CE8-4F60-8B3A-810EF78C7493}"/>
            </c:ext>
          </c:extLst>
        </c:ser>
        <c:ser>
          <c:idx val="4"/>
          <c:order val="4"/>
          <c:tx>
            <c:strRef>
              <c:f>'G28'!$A$7</c:f>
              <c:strCache>
                <c:ptCount val="1"/>
                <c:pt idx="0">
                  <c:v>Česko</c:v>
                </c:pt>
              </c:strCache>
            </c:strRef>
          </c:tx>
          <c:spPr>
            <a:solidFill>
              <a:srgbClr val="3C96FF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'G28'!$E$2:$F$2</c:f>
              <c:strCache>
                <c:ptCount val="2"/>
                <c:pt idx="0">
                  <c:v>Na 100 obyvateľov</c:v>
                </c:pt>
                <c:pt idx="1">
                  <c:v>Na rozlohu</c:v>
                </c:pt>
              </c:strCache>
            </c:strRef>
          </c:cat>
          <c:val>
            <c:numRef>
              <c:f>'G28'!$E$7:$F$7</c:f>
              <c:numCache>
                <c:formatCode>0.000</c:formatCode>
                <c:ptCount val="2"/>
                <c:pt idx="0">
                  <c:v>9.064540901896595E-2</c:v>
                </c:pt>
                <c:pt idx="1">
                  <c:v>0.12335652016217827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CE8-4F60-8B3A-810EF78C749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1696685616"/>
        <c:axId val="1696690608"/>
      </c:barChart>
      <c:catAx>
        <c:axId val="1696685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696690608"/>
        <c:crosses val="autoZero"/>
        <c:auto val="1"/>
        <c:lblAlgn val="ctr"/>
        <c:lblOffset val="100"/>
        <c:noMultiLvlLbl val="0"/>
      </c:catAx>
      <c:valAx>
        <c:axId val="1696690608"/>
        <c:scaling>
          <c:orientation val="minMax"/>
          <c:max val="0.1500000000000000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696685616"/>
        <c:crosses val="autoZero"/>
        <c:crossBetween val="between"/>
        <c:majorUnit val="0.05"/>
      </c:valAx>
      <c:spPr>
        <a:noFill/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</c:legendEntry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</c:legendEntry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</c:legendEntry>
      <c:layout>
        <c:manualLayout>
          <c:xMode val="edge"/>
          <c:yMode val="edge"/>
          <c:x val="0.83398519351779299"/>
          <c:y val="0.33394590035112909"/>
          <c:w val="0.1646864918584206"/>
          <c:h val="0.363010021474588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'G29'!$A$3</c:f>
              <c:strCache>
                <c:ptCount val="1"/>
                <c:pt idx="0">
                  <c:v>Celková brutto výroba (TWh)</c:v>
                </c:pt>
              </c:strCache>
            </c:strRef>
          </c:tx>
          <c:spPr>
            <a:solidFill>
              <a:srgbClr val="0032C8"/>
            </a:solidFill>
            <a:ln>
              <a:noFill/>
            </a:ln>
            <a:effectLst/>
          </c:spPr>
          <c:invertIfNegative val="0"/>
          <c:cat>
            <c:numRef>
              <c:f>'G29'!$B$2:$L$2</c:f>
              <c:numCache>
                <c:formatCode>General</c:formatCode>
                <c:ptCount val="11"/>
                <c:pt idx="0">
                  <c:v>2010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2026</c:v>
                </c:pt>
                <c:pt idx="9">
                  <c:v>2031</c:v>
                </c:pt>
                <c:pt idx="10">
                  <c:v>2036</c:v>
                </c:pt>
              </c:numCache>
            </c:numRef>
          </c:cat>
          <c:val>
            <c:numRef>
              <c:f>'G29'!$B$3:$L$3</c:f>
              <c:numCache>
                <c:formatCode>General</c:formatCode>
                <c:ptCount val="11"/>
                <c:pt idx="0">
                  <c:v>27.7</c:v>
                </c:pt>
                <c:pt idx="1">
                  <c:v>27.2</c:v>
                </c:pt>
                <c:pt idx="2">
                  <c:v>27.5</c:v>
                </c:pt>
                <c:pt idx="3">
                  <c:v>28</c:v>
                </c:pt>
                <c:pt idx="4">
                  <c:v>27.1</c:v>
                </c:pt>
                <c:pt idx="5">
                  <c:v>28.6</c:v>
                </c:pt>
                <c:pt idx="6">
                  <c:v>29</c:v>
                </c:pt>
                <c:pt idx="7">
                  <c:v>30.1</c:v>
                </c:pt>
                <c:pt idx="8">
                  <c:v>38.799999999999997</c:v>
                </c:pt>
                <c:pt idx="9">
                  <c:v>42.4</c:v>
                </c:pt>
                <c:pt idx="10">
                  <c:v>44.8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3E-4CF6-AF2B-D9E2F530A057}"/>
            </c:ext>
          </c:extLst>
        </c:ser>
        <c:ser>
          <c:idx val="1"/>
          <c:order val="1"/>
          <c:tx>
            <c:strRef>
              <c:f>'G29'!$A$4</c:f>
              <c:strCache>
                <c:ptCount val="1"/>
                <c:pt idx="0">
                  <c:v>Celková brutto spotreba (TWh)</c:v>
                </c:pt>
              </c:strCache>
            </c:strRef>
          </c:tx>
          <c:spPr>
            <a:solidFill>
              <a:srgbClr val="3C96FF"/>
            </a:solidFill>
            <a:ln>
              <a:solidFill>
                <a:srgbClr val="3C96FF"/>
              </a:solidFill>
            </a:ln>
            <a:effectLst/>
          </c:spPr>
          <c:invertIfNegative val="0"/>
          <c:cat>
            <c:numRef>
              <c:f>'G29'!$B$2:$L$2</c:f>
              <c:numCache>
                <c:formatCode>General</c:formatCode>
                <c:ptCount val="11"/>
                <c:pt idx="0">
                  <c:v>2010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2026</c:v>
                </c:pt>
                <c:pt idx="9">
                  <c:v>2031</c:v>
                </c:pt>
                <c:pt idx="10">
                  <c:v>2036</c:v>
                </c:pt>
              </c:numCache>
            </c:numRef>
          </c:cat>
          <c:val>
            <c:numRef>
              <c:f>'G29'!$B$4:$L$4</c:f>
              <c:numCache>
                <c:formatCode>General</c:formatCode>
                <c:ptCount val="11"/>
                <c:pt idx="0">
                  <c:v>28.8</c:v>
                </c:pt>
                <c:pt idx="1">
                  <c:v>29.5</c:v>
                </c:pt>
                <c:pt idx="2">
                  <c:v>30.1</c:v>
                </c:pt>
                <c:pt idx="3">
                  <c:v>31.1</c:v>
                </c:pt>
                <c:pt idx="4">
                  <c:v>30.9</c:v>
                </c:pt>
                <c:pt idx="5">
                  <c:v>30.3</c:v>
                </c:pt>
                <c:pt idx="6">
                  <c:v>29.3</c:v>
                </c:pt>
                <c:pt idx="7">
                  <c:v>30.9</c:v>
                </c:pt>
                <c:pt idx="8">
                  <c:v>32.4</c:v>
                </c:pt>
                <c:pt idx="9">
                  <c:v>34.9</c:v>
                </c:pt>
                <c:pt idx="10">
                  <c:v>37.200000000000003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3E-4CF6-AF2B-D9E2F530A057}"/>
            </c:ext>
          </c:extLst>
        </c:ser>
        <c:ser>
          <c:idx val="2"/>
          <c:order val="2"/>
          <c:tx>
            <c:strRef>
              <c:f>'G29'!$A$5</c:f>
              <c:strCache>
                <c:ptCount val="1"/>
                <c:pt idx="0">
                  <c:v>Saldo</c:v>
                </c:pt>
              </c:strCache>
            </c:strRef>
          </c:tx>
          <c:spPr>
            <a:solidFill>
              <a:schemeClr val="accent3"/>
            </a:solidFill>
            <a:ln>
              <a:solidFill>
                <a:srgbClr val="C8C8C8"/>
              </a:solidFill>
            </a:ln>
            <a:effectLst/>
          </c:spPr>
          <c:invertIfNegative val="0"/>
          <c:cat>
            <c:numRef>
              <c:f>'G29'!$B$2:$L$2</c:f>
              <c:numCache>
                <c:formatCode>General</c:formatCode>
                <c:ptCount val="11"/>
                <c:pt idx="0">
                  <c:v>2010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2026</c:v>
                </c:pt>
                <c:pt idx="9">
                  <c:v>2031</c:v>
                </c:pt>
                <c:pt idx="10">
                  <c:v>2036</c:v>
                </c:pt>
              </c:numCache>
            </c:numRef>
          </c:cat>
          <c:val>
            <c:numRef>
              <c:f>'G29'!$B$5:$L$5</c:f>
              <c:numCache>
                <c:formatCode>General</c:formatCode>
                <c:ptCount val="11"/>
                <c:pt idx="0">
                  <c:v>-1.1000000000000014</c:v>
                </c:pt>
                <c:pt idx="1">
                  <c:v>-2.3000000000000007</c:v>
                </c:pt>
                <c:pt idx="2">
                  <c:v>-2.6000000000000014</c:v>
                </c:pt>
                <c:pt idx="3">
                  <c:v>-3.1000000000000014</c:v>
                </c:pt>
                <c:pt idx="4">
                  <c:v>-3.7999999999999972</c:v>
                </c:pt>
                <c:pt idx="5">
                  <c:v>-1.6999999999999993</c:v>
                </c:pt>
                <c:pt idx="6">
                  <c:v>-0.30000000000000071</c:v>
                </c:pt>
                <c:pt idx="7">
                  <c:v>-0.79999999999999716</c:v>
                </c:pt>
                <c:pt idx="8">
                  <c:v>6.3999999999999986</c:v>
                </c:pt>
                <c:pt idx="9">
                  <c:v>7.5</c:v>
                </c:pt>
                <c:pt idx="10">
                  <c:v>7.5999999999999943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3E-4CF6-AF2B-D9E2F530A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7411328"/>
        <c:axId val="947416736"/>
      </c:barChart>
      <c:lineChart>
        <c:grouping val="standard"/>
        <c:varyColors val="0"/>
        <c:ser>
          <c:idx val="3"/>
          <c:order val="3"/>
          <c:tx>
            <c:strRef>
              <c:f>'G29'!$A$6</c:f>
              <c:strCache>
                <c:ptCount val="1"/>
                <c:pt idx="0">
                  <c:v>Saldo %</c:v>
                </c:pt>
              </c:strCache>
            </c:strRef>
          </c:tx>
          <c:spPr>
            <a:ln w="28575" cap="rnd">
              <a:solidFill>
                <a:srgbClr val="6E6E6E"/>
              </a:solidFill>
              <a:round/>
            </a:ln>
            <a:effectLst/>
          </c:spPr>
          <c:marker>
            <c:symbol val="none"/>
          </c:marker>
          <c:cat>
            <c:numRef>
              <c:f>'G29'!$B$2:$L$2</c:f>
              <c:numCache>
                <c:formatCode>General</c:formatCode>
                <c:ptCount val="11"/>
                <c:pt idx="0">
                  <c:v>2010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2026</c:v>
                </c:pt>
                <c:pt idx="9">
                  <c:v>2031</c:v>
                </c:pt>
                <c:pt idx="10">
                  <c:v>2036</c:v>
                </c:pt>
              </c:numCache>
            </c:numRef>
          </c:cat>
          <c:val>
            <c:numRef>
              <c:f>'G29'!$B$6:$L$6</c:f>
              <c:numCache>
                <c:formatCode>0.00</c:formatCode>
                <c:ptCount val="11"/>
                <c:pt idx="0">
                  <c:v>-3.8194444444444496E-2</c:v>
                </c:pt>
                <c:pt idx="1">
                  <c:v>-7.7966101694915274E-2</c:v>
                </c:pt>
                <c:pt idx="2">
                  <c:v>-8.6378737541528278E-2</c:v>
                </c:pt>
                <c:pt idx="3">
                  <c:v>-9.9678456591639916E-2</c:v>
                </c:pt>
                <c:pt idx="4">
                  <c:v>-0.12297734627831707</c:v>
                </c:pt>
                <c:pt idx="5">
                  <c:v>-5.6105610561056084E-2</c:v>
                </c:pt>
                <c:pt idx="6">
                  <c:v>-1.0238907849829375E-2</c:v>
                </c:pt>
                <c:pt idx="7">
                  <c:v>-2.5889967637540361E-2</c:v>
                </c:pt>
                <c:pt idx="8">
                  <c:v>0.19753086419753083</c:v>
                </c:pt>
                <c:pt idx="9">
                  <c:v>0.21489971346704873</c:v>
                </c:pt>
                <c:pt idx="10">
                  <c:v>0.20430107526881702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03E-4CF6-AF2B-D9E2F530A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4982616"/>
        <c:axId val="624978352"/>
      </c:lineChart>
      <c:catAx>
        <c:axId val="947411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947416736"/>
        <c:crosses val="autoZero"/>
        <c:auto val="1"/>
        <c:lblAlgn val="ctr"/>
        <c:lblOffset val="100"/>
        <c:noMultiLvlLbl val="0"/>
      </c:catAx>
      <c:valAx>
        <c:axId val="947416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947411328"/>
        <c:crosses val="autoZero"/>
        <c:crossBetween val="between"/>
      </c:valAx>
      <c:valAx>
        <c:axId val="624978352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624982616"/>
        <c:crosses val="max"/>
        <c:crossBetween val="between"/>
      </c:valAx>
      <c:catAx>
        <c:axId val="6249826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249783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G30_31!$B$2</c:f>
              <c:strCache>
                <c:ptCount val="1"/>
                <c:pt idx="0">
                  <c:v>nad 100 kV</c:v>
                </c:pt>
              </c:strCache>
            </c:strRef>
          </c:tx>
          <c:spPr>
            <a:solidFill>
              <a:srgbClr val="0032C8"/>
            </a:solidFill>
            <a:ln>
              <a:noFill/>
            </a:ln>
            <a:effectLst/>
          </c:spPr>
          <c:invertIfNegative val="0"/>
          <c:cat>
            <c:strRef>
              <c:f>G30_31!$A$3:$A$7</c:f>
              <c:strCache>
                <c:ptCount val="5"/>
                <c:pt idx="0">
                  <c:v>CZ</c:v>
                </c:pt>
                <c:pt idx="1">
                  <c:v>DE</c:v>
                </c:pt>
                <c:pt idx="2">
                  <c:v>HU</c:v>
                </c:pt>
                <c:pt idx="3">
                  <c:v>PL</c:v>
                </c:pt>
                <c:pt idx="4">
                  <c:v>SK</c:v>
                </c:pt>
              </c:strCache>
            </c:strRef>
          </c:cat>
          <c:val>
            <c:numRef>
              <c:f>G30_31!$B$3:$B$7</c:f>
              <c:numCache>
                <c:formatCode>0.0</c:formatCode>
                <c:ptCount val="5"/>
                <c:pt idx="0">
                  <c:v>159.47232846772306</c:v>
                </c:pt>
                <c:pt idx="1">
                  <c:v>318.66665174349299</c:v>
                </c:pt>
                <c:pt idx="2">
                  <c:v>84.617865204772656</c:v>
                </c:pt>
                <c:pt idx="3">
                  <c:v>104.48534467595184</c:v>
                </c:pt>
                <c:pt idx="4">
                  <c:v>137.51121624928624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1D-4FB6-B22D-F712D75C861B}"/>
            </c:ext>
          </c:extLst>
        </c:ser>
        <c:ser>
          <c:idx val="1"/>
          <c:order val="1"/>
          <c:tx>
            <c:strRef>
              <c:f>G30_31!$C$2</c:f>
              <c:strCache>
                <c:ptCount val="1"/>
                <c:pt idx="0">
                  <c:v>1 - 100 kV</c:v>
                </c:pt>
              </c:strCache>
            </c:strRef>
          </c:tx>
          <c:spPr>
            <a:solidFill>
              <a:srgbClr val="3C96FF"/>
            </a:solidFill>
            <a:ln>
              <a:noFill/>
            </a:ln>
            <a:effectLst/>
          </c:spPr>
          <c:invertIfNegative val="0"/>
          <c:cat>
            <c:strRef>
              <c:f>G30_31!$A$3:$A$7</c:f>
              <c:strCache>
                <c:ptCount val="5"/>
                <c:pt idx="0">
                  <c:v>CZ</c:v>
                </c:pt>
                <c:pt idx="1">
                  <c:v>DE</c:v>
                </c:pt>
                <c:pt idx="2">
                  <c:v>HU</c:v>
                </c:pt>
                <c:pt idx="3">
                  <c:v>PL</c:v>
                </c:pt>
                <c:pt idx="4">
                  <c:v>SK</c:v>
                </c:pt>
              </c:strCache>
            </c:strRef>
          </c:cat>
          <c:val>
            <c:numRef>
              <c:f>G30_31!$C$3:$C$7</c:f>
              <c:numCache>
                <c:formatCode>0.0</c:formatCode>
                <c:ptCount val="5"/>
                <c:pt idx="0">
                  <c:v>932.96125725288164</c:v>
                </c:pt>
                <c:pt idx="1">
                  <c:v>1417.7136205671179</c:v>
                </c:pt>
                <c:pt idx="2">
                  <c:v>718.21992905514344</c:v>
                </c:pt>
                <c:pt idx="3">
                  <c:v>976.99601835713258</c:v>
                </c:pt>
                <c:pt idx="4">
                  <c:v>659.94371482176348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1D-4FB6-B22D-F712D75C861B}"/>
            </c:ext>
          </c:extLst>
        </c:ser>
        <c:ser>
          <c:idx val="2"/>
          <c:order val="2"/>
          <c:tx>
            <c:strRef>
              <c:f>G30_31!$D$2</c:f>
              <c:strCache>
                <c:ptCount val="1"/>
                <c:pt idx="0">
                  <c:v>do 1kV</c:v>
                </c:pt>
              </c:strCache>
            </c:strRef>
          </c:tx>
          <c:spPr>
            <a:solidFill>
              <a:srgbClr val="A0A0A0"/>
            </a:solidFill>
            <a:ln>
              <a:noFill/>
            </a:ln>
            <a:effectLst/>
          </c:spPr>
          <c:invertIfNegative val="0"/>
          <c:cat>
            <c:strRef>
              <c:f>G30_31!$A$3:$A$7</c:f>
              <c:strCache>
                <c:ptCount val="5"/>
                <c:pt idx="0">
                  <c:v>CZ</c:v>
                </c:pt>
                <c:pt idx="1">
                  <c:v>DE</c:v>
                </c:pt>
                <c:pt idx="2">
                  <c:v>HU</c:v>
                </c:pt>
                <c:pt idx="3">
                  <c:v>PL</c:v>
                </c:pt>
                <c:pt idx="4">
                  <c:v>SK</c:v>
                </c:pt>
              </c:strCache>
            </c:strRef>
          </c:cat>
          <c:val>
            <c:numRef>
              <c:f>G30_31!$D$3:$D$7</c:f>
              <c:numCache>
                <c:formatCode>0.0</c:formatCode>
                <c:ptCount val="5"/>
                <c:pt idx="0">
                  <c:v>1788.4370202690395</c:v>
                </c:pt>
                <c:pt idx="1">
                  <c:v>3223.791642649684</c:v>
                </c:pt>
                <c:pt idx="2">
                  <c:v>938.04149199183053</c:v>
                </c:pt>
                <c:pt idx="3">
                  <c:v>1394.3041719302173</c:v>
                </c:pt>
                <c:pt idx="4">
                  <c:v>1065.5436821926749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1D-4FB6-B22D-F712D75C8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624967528"/>
        <c:axId val="624962280"/>
      </c:barChart>
      <c:catAx>
        <c:axId val="624967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624962280"/>
        <c:crosses val="autoZero"/>
        <c:auto val="1"/>
        <c:lblAlgn val="ctr"/>
        <c:lblOffset val="100"/>
        <c:noMultiLvlLbl val="0"/>
      </c:catAx>
      <c:valAx>
        <c:axId val="624962280"/>
        <c:scaling>
          <c:orientation val="minMax"/>
          <c:max val="55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624967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G30_31!$B$9</c:f>
              <c:strCache>
                <c:ptCount val="1"/>
                <c:pt idx="0">
                  <c:v>nad 100 kV</c:v>
                </c:pt>
              </c:strCache>
            </c:strRef>
          </c:tx>
          <c:spPr>
            <a:solidFill>
              <a:srgbClr val="0032C8"/>
            </a:solidFill>
            <a:ln>
              <a:noFill/>
            </a:ln>
            <a:effectLst/>
          </c:spPr>
          <c:invertIfNegative val="0"/>
          <c:cat>
            <c:strRef>
              <c:f>G30_31!$A$10:$A$14</c:f>
              <c:strCache>
                <c:ptCount val="5"/>
                <c:pt idx="0">
                  <c:v>CZ</c:v>
                </c:pt>
                <c:pt idx="1">
                  <c:v>DE</c:v>
                </c:pt>
                <c:pt idx="2">
                  <c:v>HU</c:v>
                </c:pt>
                <c:pt idx="3">
                  <c:v>PL</c:v>
                </c:pt>
                <c:pt idx="4">
                  <c:v>SK</c:v>
                </c:pt>
              </c:strCache>
            </c:strRef>
          </c:cat>
          <c:val>
            <c:numRef>
              <c:f>G30_31!$B$10:$B$14</c:f>
              <c:numCache>
                <c:formatCode>0.00</c:formatCode>
                <c:ptCount val="5"/>
                <c:pt idx="0">
                  <c:v>1.1677060406258439</c:v>
                </c:pt>
                <c:pt idx="1">
                  <c:v>1.3651130693763127</c:v>
                </c:pt>
                <c:pt idx="2">
                  <c:v>0.81250573486406164</c:v>
                </c:pt>
                <c:pt idx="3">
                  <c:v>0.8544412480956769</c:v>
                </c:pt>
                <c:pt idx="4">
                  <c:v>1.2396508093211887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A0-47AA-AC8F-A8E74BF841A2}"/>
            </c:ext>
          </c:extLst>
        </c:ser>
        <c:ser>
          <c:idx val="1"/>
          <c:order val="1"/>
          <c:tx>
            <c:strRef>
              <c:f>G30_31!$C$9</c:f>
              <c:strCache>
                <c:ptCount val="1"/>
                <c:pt idx="0">
                  <c:v>1 - 100 kV</c:v>
                </c:pt>
              </c:strCache>
            </c:strRef>
          </c:tx>
          <c:spPr>
            <a:solidFill>
              <a:srgbClr val="3C96FF"/>
            </a:solidFill>
            <a:ln>
              <a:noFill/>
            </a:ln>
            <a:effectLst/>
          </c:spPr>
          <c:invertIfNegative val="0"/>
          <c:cat>
            <c:strRef>
              <c:f>G30_31!$A$10:$A$14</c:f>
              <c:strCache>
                <c:ptCount val="5"/>
                <c:pt idx="0">
                  <c:v>CZ</c:v>
                </c:pt>
                <c:pt idx="1">
                  <c:v>DE</c:v>
                </c:pt>
                <c:pt idx="2">
                  <c:v>HU</c:v>
                </c:pt>
                <c:pt idx="3">
                  <c:v>PL</c:v>
                </c:pt>
                <c:pt idx="4">
                  <c:v>SK</c:v>
                </c:pt>
              </c:strCache>
            </c:strRef>
          </c:cat>
          <c:val>
            <c:numRef>
              <c:f>G30_31!$C$10:$C$14</c:f>
              <c:numCache>
                <c:formatCode>0.00</c:formatCode>
                <c:ptCount val="5"/>
                <c:pt idx="0">
                  <c:v>6.8314328023658959</c:v>
                </c:pt>
                <c:pt idx="1">
                  <c:v>6.0732410545010902</c:v>
                </c:pt>
                <c:pt idx="2">
                  <c:v>6.8963901398217917</c:v>
                </c:pt>
                <c:pt idx="3">
                  <c:v>7.9895003447474675</c:v>
                </c:pt>
                <c:pt idx="4">
                  <c:v>5.9493311345755568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A0-47AA-AC8F-A8E74BF841A2}"/>
            </c:ext>
          </c:extLst>
        </c:ser>
        <c:ser>
          <c:idx val="2"/>
          <c:order val="2"/>
          <c:tx>
            <c:strRef>
              <c:f>G30_31!$D$9</c:f>
              <c:strCache>
                <c:ptCount val="1"/>
                <c:pt idx="0">
                  <c:v>do 1kV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A0A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8A0-47AA-AC8F-A8E74BF841A2}"/>
              </c:ext>
            </c:extLst>
          </c:dPt>
          <c:cat>
            <c:strRef>
              <c:f>G30_31!$A$10:$A$14</c:f>
              <c:strCache>
                <c:ptCount val="5"/>
                <c:pt idx="0">
                  <c:v>CZ</c:v>
                </c:pt>
                <c:pt idx="1">
                  <c:v>DE</c:v>
                </c:pt>
                <c:pt idx="2">
                  <c:v>HU</c:v>
                </c:pt>
                <c:pt idx="3">
                  <c:v>PL</c:v>
                </c:pt>
                <c:pt idx="4">
                  <c:v>SK</c:v>
                </c:pt>
              </c:strCache>
            </c:strRef>
          </c:cat>
          <c:val>
            <c:numRef>
              <c:f>G30_31!$D$10:$D$14</c:f>
              <c:numCache>
                <c:formatCode>0.00</c:formatCode>
                <c:ptCount val="5"/>
                <c:pt idx="0">
                  <c:v>13.095492690882264</c:v>
                </c:pt>
                <c:pt idx="1">
                  <c:v>13.810168338134169</c:v>
                </c:pt>
                <c:pt idx="2">
                  <c:v>9.0071297584663625</c:v>
                </c:pt>
                <c:pt idx="3">
                  <c:v>11.402087063825931</c:v>
                </c:pt>
                <c:pt idx="4">
                  <c:v>9.6057770705964867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A0-47AA-AC8F-A8E74BF841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624967528"/>
        <c:axId val="624962280"/>
      </c:barChart>
      <c:catAx>
        <c:axId val="624967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624962280"/>
        <c:crosses val="autoZero"/>
        <c:auto val="1"/>
        <c:lblAlgn val="ctr"/>
        <c:lblOffset val="100"/>
        <c:noMultiLvlLbl val="0"/>
      </c:catAx>
      <c:valAx>
        <c:axId val="624962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624967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47003499562555E-2"/>
          <c:y val="3.037595465527888E-2"/>
          <c:w val="0.88897440944881889"/>
          <c:h val="0.739286752136752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'G4'!$B$2</c:f>
              <c:strCache>
                <c:ptCount val="1"/>
                <c:pt idx="0">
                  <c:v>Hodinová produktivita práce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ln>
              <a:noFill/>
            </a:ln>
            <a:effectLst/>
          </c:spPr>
          <c:invertIfNegative val="0"/>
          <c:cat>
            <c:strRef>
              <c:f>'G4'!$A$3:$A$6</c:f>
              <c:strCache>
                <c:ptCount val="4"/>
                <c:pt idx="0">
                  <c:v>Slovensko</c:v>
                </c:pt>
                <c:pt idx="1">
                  <c:v>Maďarsko</c:v>
                </c:pt>
                <c:pt idx="2">
                  <c:v>Poľsko</c:v>
                </c:pt>
                <c:pt idx="3">
                  <c:v>Česko</c:v>
                </c:pt>
              </c:strCache>
            </c:strRef>
          </c:cat>
          <c:val>
            <c:numRef>
              <c:f>'G4'!$B$3:$B$6</c:f>
              <c:numCache>
                <c:formatCode>0</c:formatCode>
                <c:ptCount val="4"/>
                <c:pt idx="0">
                  <c:v>-3.2457039350000003</c:v>
                </c:pt>
                <c:pt idx="1">
                  <c:v>-3.514705062</c:v>
                </c:pt>
                <c:pt idx="2">
                  <c:v>-0.31979012499999993</c:v>
                </c:pt>
                <c:pt idx="3">
                  <c:v>-3.007554174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83-4FF8-AB95-CAB4C10E02D5}"/>
            </c:ext>
          </c:extLst>
        </c:ser>
        <c:ser>
          <c:idx val="1"/>
          <c:order val="1"/>
          <c:tx>
            <c:strRef>
              <c:f>'G4'!$C$2</c:f>
              <c:strCache>
                <c:ptCount val="1"/>
                <c:pt idx="0">
                  <c:v>Odpracované hodiny na zamestnaného</c:v>
                </c:pt>
              </c:strCache>
            </c:strRef>
          </c:tx>
          <c:spPr>
            <a:solidFill>
              <a:srgbClr val="C7C7C7"/>
            </a:solidFill>
            <a:ln>
              <a:noFill/>
            </a:ln>
            <a:effectLst/>
          </c:spPr>
          <c:invertIfNegative val="0"/>
          <c:cat>
            <c:strRef>
              <c:f>'G4'!$A$3:$A$6</c:f>
              <c:strCache>
                <c:ptCount val="4"/>
                <c:pt idx="0">
                  <c:v>Slovensko</c:v>
                </c:pt>
                <c:pt idx="1">
                  <c:v>Maďarsko</c:v>
                </c:pt>
                <c:pt idx="2">
                  <c:v>Poľsko</c:v>
                </c:pt>
                <c:pt idx="3">
                  <c:v>Česko</c:v>
                </c:pt>
              </c:strCache>
            </c:strRef>
          </c:cat>
          <c:val>
            <c:numRef>
              <c:f>'G4'!$C$3:$C$6</c:f>
              <c:numCache>
                <c:formatCode>0</c:formatCode>
                <c:ptCount val="4"/>
                <c:pt idx="0">
                  <c:v>-0.50644478200000009</c:v>
                </c:pt>
                <c:pt idx="1">
                  <c:v>0.82967036900000002</c:v>
                </c:pt>
                <c:pt idx="2">
                  <c:v>-0.16679829400000001</c:v>
                </c:pt>
                <c:pt idx="3">
                  <c:v>0.89906539000000008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83-4FF8-AB95-CAB4C10E02D5}"/>
            </c:ext>
          </c:extLst>
        </c:ser>
        <c:ser>
          <c:idx val="2"/>
          <c:order val="2"/>
          <c:tx>
            <c:strRef>
              <c:f>'G4'!$D$2</c:f>
              <c:strCache>
                <c:ptCount val="1"/>
                <c:pt idx="0">
                  <c:v>Zamestnanosť</c:v>
                </c:pt>
              </c:strCache>
            </c:strRef>
          </c:tx>
          <c:spPr>
            <a:solidFill>
              <a:srgbClr val="0031C7"/>
            </a:solidFill>
            <a:ln>
              <a:noFill/>
            </a:ln>
            <a:effectLst/>
          </c:spPr>
          <c:invertIfNegative val="0"/>
          <c:cat>
            <c:strRef>
              <c:f>'G4'!$A$3:$A$6</c:f>
              <c:strCache>
                <c:ptCount val="4"/>
                <c:pt idx="0">
                  <c:v>Slovensko</c:v>
                </c:pt>
                <c:pt idx="1">
                  <c:v>Maďarsko</c:v>
                </c:pt>
                <c:pt idx="2">
                  <c:v>Poľsko</c:v>
                </c:pt>
                <c:pt idx="3">
                  <c:v>Česko</c:v>
                </c:pt>
              </c:strCache>
            </c:strRef>
          </c:cat>
          <c:val>
            <c:numRef>
              <c:f>'G4'!$D$3:$D$6</c:f>
              <c:numCache>
                <c:formatCode>0</c:formatCode>
                <c:ptCount val="4"/>
                <c:pt idx="0">
                  <c:v>0.29138588899999984</c:v>
                </c:pt>
                <c:pt idx="1">
                  <c:v>1.9268196430000002</c:v>
                </c:pt>
                <c:pt idx="2">
                  <c:v>0.11191731700000007</c:v>
                </c:pt>
                <c:pt idx="3">
                  <c:v>0.12303423899999999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83-4FF8-AB95-CAB4C10E02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24159039"/>
        <c:axId val="1724109919"/>
      </c:barChart>
      <c:lineChart>
        <c:grouping val="standard"/>
        <c:varyColors val="0"/>
        <c:ser>
          <c:idx val="3"/>
          <c:order val="3"/>
          <c:tx>
            <c:strRef>
              <c:f>'G4'!$E$2</c:f>
              <c:strCache>
                <c:ptCount val="1"/>
                <c:pt idx="0">
                  <c:v>Zmena rastu HDP, 2010-2019 oproti 2000-2007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'G4'!$A$3:$A$6</c:f>
              <c:strCache>
                <c:ptCount val="4"/>
                <c:pt idx="0">
                  <c:v>Slovensko</c:v>
                </c:pt>
                <c:pt idx="1">
                  <c:v>Maďarsko</c:v>
                </c:pt>
                <c:pt idx="2">
                  <c:v>Poľsko</c:v>
                </c:pt>
                <c:pt idx="3">
                  <c:v>Česko</c:v>
                </c:pt>
              </c:strCache>
            </c:strRef>
          </c:cat>
          <c:val>
            <c:numRef>
              <c:f>'G4'!$E$3:$E$6</c:f>
              <c:numCache>
                <c:formatCode>0</c:formatCode>
                <c:ptCount val="4"/>
                <c:pt idx="0">
                  <c:v>-3.4770290849999999</c:v>
                </c:pt>
                <c:pt idx="1">
                  <c:v>-0.74453425399999995</c:v>
                </c:pt>
                <c:pt idx="2">
                  <c:v>-0.38282585100000022</c:v>
                </c:pt>
                <c:pt idx="3">
                  <c:v>-1.999419928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B83-4FF8-AB95-CAB4C10E02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4159039"/>
        <c:axId val="1724109919"/>
      </c:lineChart>
      <c:catAx>
        <c:axId val="1724159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724109919"/>
        <c:crosses val="autoZero"/>
        <c:auto val="1"/>
        <c:lblAlgn val="ctr"/>
        <c:lblOffset val="100"/>
        <c:noMultiLvlLbl val="0"/>
      </c:catAx>
      <c:valAx>
        <c:axId val="1724109919"/>
        <c:scaling>
          <c:orientation val="minMax"/>
          <c:max val="3"/>
          <c:min val="-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7241590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7885826771653577E-2"/>
          <c:y val="0.8783814771028976"/>
          <c:w val="0.93032699037620314"/>
          <c:h val="0.121618522897102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>
      <a:softEdge rad="25400"/>
    </a:effectLst>
  </c:spPr>
  <c:txPr>
    <a:bodyPr/>
    <a:lstStyle/>
    <a:p>
      <a:pPr>
        <a:defRPr b="0" i="0"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'G32'!$B$2</c:f>
              <c:strCache>
                <c:ptCount val="1"/>
                <c:pt idx="0">
                  <c:v>priemer</c:v>
                </c:pt>
              </c:strCache>
            </c:strRef>
          </c:tx>
          <c:spPr>
            <a:solidFill>
              <a:srgbClr val="3C96FF"/>
            </a:solidFill>
            <a:ln>
              <a:noFill/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0032C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682-4920-BACA-3E09F48D202A}"/>
              </c:ext>
            </c:extLst>
          </c:dPt>
          <c:cat>
            <c:strRef>
              <c:f>'G32'!$A$3:$A$8</c:f>
              <c:strCache>
                <c:ptCount val="6"/>
                <c:pt idx="0">
                  <c:v>EU27</c:v>
                </c:pt>
                <c:pt idx="1">
                  <c:v>CZ</c:v>
                </c:pt>
                <c:pt idx="2">
                  <c:v>DE</c:v>
                </c:pt>
                <c:pt idx="3">
                  <c:v>HU</c:v>
                </c:pt>
                <c:pt idx="4">
                  <c:v>PL</c:v>
                </c:pt>
                <c:pt idx="5">
                  <c:v>SK</c:v>
                </c:pt>
              </c:strCache>
            </c:strRef>
          </c:cat>
          <c:val>
            <c:numRef>
              <c:f>'G32'!$B$3:$B$8</c:f>
              <c:numCache>
                <c:formatCode>0.0%</c:formatCode>
                <c:ptCount val="6"/>
                <c:pt idx="0">
                  <c:v>6.7582627533790435E-2</c:v>
                </c:pt>
                <c:pt idx="1">
                  <c:v>6.5227348825579151E-2</c:v>
                </c:pt>
                <c:pt idx="2">
                  <c:v>5.1114748115677046E-2</c:v>
                </c:pt>
                <c:pt idx="3">
                  <c:v>7.4786067486193306E-2</c:v>
                </c:pt>
                <c:pt idx="4">
                  <c:v>6.3274017796412799E-2</c:v>
                </c:pt>
                <c:pt idx="5">
                  <c:v>5.3608223044584812E-2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82-4920-BACA-3E09F48D2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624967528"/>
        <c:axId val="624962280"/>
      </c:barChart>
      <c:catAx>
        <c:axId val="624967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624962280"/>
        <c:crosses val="autoZero"/>
        <c:auto val="1"/>
        <c:lblAlgn val="ctr"/>
        <c:lblOffset val="100"/>
        <c:noMultiLvlLbl val="0"/>
      </c:catAx>
      <c:valAx>
        <c:axId val="624962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624967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'G34'!$B$2</c:f>
              <c:strCache>
                <c:ptCount val="1"/>
                <c:pt idx="0">
                  <c:v>Spotreba (TWh)</c:v>
                </c:pt>
              </c:strCache>
            </c:strRef>
          </c:tx>
          <c:spPr>
            <a:solidFill>
              <a:srgbClr val="0032C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'G34'!$A$3:$A$8</c:f>
              <c:strCache>
                <c:ptCount val="6"/>
                <c:pt idx="0">
                  <c:v>EU</c:v>
                </c:pt>
                <c:pt idx="1">
                  <c:v>CR</c:v>
                </c:pt>
                <c:pt idx="2">
                  <c:v>DE</c:v>
                </c:pt>
                <c:pt idx="3">
                  <c:v>HU</c:v>
                </c:pt>
                <c:pt idx="4">
                  <c:v>PL</c:v>
                </c:pt>
                <c:pt idx="5">
                  <c:v>SK</c:v>
                </c:pt>
              </c:strCache>
            </c:strRef>
          </c:cat>
          <c:val>
            <c:numRef>
              <c:f>'G34'!$B$3:$B$8</c:f>
              <c:numCache>
                <c:formatCode>0</c:formatCode>
                <c:ptCount val="6"/>
                <c:pt idx="0">
                  <c:v>3776.4337</c:v>
                </c:pt>
                <c:pt idx="1">
                  <c:v>90.694299999999998</c:v>
                </c:pt>
                <c:pt idx="2">
                  <c:v>905.30309999999997</c:v>
                </c:pt>
                <c:pt idx="3">
                  <c:v>107.86579999999999</c:v>
                </c:pt>
                <c:pt idx="4">
                  <c:v>232.45410000000001</c:v>
                </c:pt>
                <c:pt idx="5">
                  <c:v>53.210599999999999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D0-495A-99B8-3FA1A53796D8}"/>
            </c:ext>
          </c:extLst>
        </c:ser>
        <c:ser>
          <c:idx val="1"/>
          <c:order val="1"/>
          <c:tx>
            <c:strRef>
              <c:f>'G34'!$C$2</c:f>
              <c:strCache>
                <c:ptCount val="1"/>
                <c:pt idx="0">
                  <c:v>Pracový objem (plynu) (TWh)</c:v>
                </c:pt>
              </c:strCache>
            </c:strRef>
          </c:tx>
          <c:spPr>
            <a:solidFill>
              <a:srgbClr val="3C96FF"/>
            </a:solidFill>
            <a:ln>
              <a:solidFill>
                <a:schemeClr val="accent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2.31481481481481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8D0-495A-99B8-3FA1A53796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'G34'!$A$3:$A$8</c:f>
              <c:strCache>
                <c:ptCount val="6"/>
                <c:pt idx="0">
                  <c:v>EU</c:v>
                </c:pt>
                <c:pt idx="1">
                  <c:v>CR</c:v>
                </c:pt>
                <c:pt idx="2">
                  <c:v>DE</c:v>
                </c:pt>
                <c:pt idx="3">
                  <c:v>HU</c:v>
                </c:pt>
                <c:pt idx="4">
                  <c:v>PL</c:v>
                </c:pt>
                <c:pt idx="5">
                  <c:v>SK</c:v>
                </c:pt>
              </c:strCache>
            </c:strRef>
          </c:cat>
          <c:val>
            <c:numRef>
              <c:f>'G34'!$C$3:$C$8</c:f>
              <c:numCache>
                <c:formatCode>0</c:formatCode>
                <c:ptCount val="6"/>
                <c:pt idx="0">
                  <c:v>1127.163</c:v>
                </c:pt>
                <c:pt idx="1">
                  <c:v>44.1907</c:v>
                </c:pt>
                <c:pt idx="2">
                  <c:v>249.52610000000001</c:v>
                </c:pt>
                <c:pt idx="3">
                  <c:v>69.702699999999993</c:v>
                </c:pt>
                <c:pt idx="4">
                  <c:v>36.410299999999999</c:v>
                </c:pt>
                <c:pt idx="5">
                  <c:v>38.8476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D0-495A-99B8-3FA1A53796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43585384"/>
        <c:axId val="543577184"/>
      </c:barChart>
      <c:lineChart>
        <c:grouping val="stacked"/>
        <c:varyColors val="0"/>
        <c:ser>
          <c:idx val="2"/>
          <c:order val="2"/>
          <c:tx>
            <c:strRef>
              <c:f>'G34'!$D$2</c:f>
              <c:strCache>
                <c:ptCount val="1"/>
                <c:pt idx="0">
                  <c:v>Spotreba/Pracovný objem (%)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6E6E6E"/>
              </a:solidFill>
              <a:ln w="47625">
                <a:solidFill>
                  <a:schemeClr val="accent3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8.3333333333333332E-3"/>
                  <c:y val="-6.944444444444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D8D0-495A-99B8-3FA1A53796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'G34'!$A$3:$A$8</c:f>
              <c:strCache>
                <c:ptCount val="6"/>
                <c:pt idx="0">
                  <c:v>EU</c:v>
                </c:pt>
                <c:pt idx="1">
                  <c:v>CR</c:v>
                </c:pt>
                <c:pt idx="2">
                  <c:v>DE</c:v>
                </c:pt>
                <c:pt idx="3">
                  <c:v>HU</c:v>
                </c:pt>
                <c:pt idx="4">
                  <c:v>PL</c:v>
                </c:pt>
                <c:pt idx="5">
                  <c:v>SK</c:v>
                </c:pt>
              </c:strCache>
            </c:strRef>
          </c:cat>
          <c:val>
            <c:numRef>
              <c:f>'G34'!$D$3:$D$8</c:f>
              <c:numCache>
                <c:formatCode>0%</c:formatCode>
                <c:ptCount val="6"/>
                <c:pt idx="0">
                  <c:v>0.29847286872797474</c:v>
                </c:pt>
                <c:pt idx="1">
                  <c:v>0.48724892303044404</c:v>
                </c:pt>
                <c:pt idx="2">
                  <c:v>0.27562713526552601</c:v>
                </c:pt>
                <c:pt idx="3">
                  <c:v>0.64619833163060025</c:v>
                </c:pt>
                <c:pt idx="4">
                  <c:v>0.15663436351520579</c:v>
                </c:pt>
                <c:pt idx="5">
                  <c:v>0.73007257952362881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D0-495A-99B8-3FA1A53796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2417944"/>
        <c:axId val="842413352"/>
      </c:lineChart>
      <c:catAx>
        <c:axId val="543585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543577184"/>
        <c:crosses val="autoZero"/>
        <c:auto val="1"/>
        <c:lblAlgn val="ctr"/>
        <c:lblOffset val="100"/>
        <c:noMultiLvlLbl val="0"/>
      </c:catAx>
      <c:valAx>
        <c:axId val="543577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543585384"/>
        <c:crosses val="autoZero"/>
        <c:crossBetween val="between"/>
      </c:valAx>
      <c:valAx>
        <c:axId val="842413352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842417944"/>
        <c:crosses val="max"/>
        <c:crossBetween val="between"/>
      </c:valAx>
      <c:catAx>
        <c:axId val="8424179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424133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'G35'!$B$2</c:f>
              <c:strCache>
                <c:ptCount val="1"/>
                <c:pt idx="0">
                  <c:v>priemer</c:v>
                </c:pt>
              </c:strCache>
            </c:strRef>
          </c:tx>
          <c:spPr>
            <a:solidFill>
              <a:srgbClr val="3C96FF"/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rgbClr val="0032C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B8E-4CCF-A2CD-55BCB576E3C3}"/>
              </c:ext>
            </c:extLst>
          </c:dPt>
          <c:cat>
            <c:strRef>
              <c:f>'G35'!$A$3:$A$6</c:f>
              <c:strCache>
                <c:ptCount val="4"/>
                <c:pt idx="0">
                  <c:v>CZ</c:v>
                </c:pt>
                <c:pt idx="1">
                  <c:v>HU</c:v>
                </c:pt>
                <c:pt idx="2">
                  <c:v>PL</c:v>
                </c:pt>
                <c:pt idx="3">
                  <c:v>SK</c:v>
                </c:pt>
              </c:strCache>
            </c:strRef>
          </c:cat>
          <c:val>
            <c:numRef>
              <c:f>'G35'!$B$3:$B$6</c:f>
              <c:numCache>
                <c:formatCode>0.0%</c:formatCode>
                <c:ptCount val="4"/>
                <c:pt idx="0">
                  <c:v>1.507435064257826E-2</c:v>
                </c:pt>
                <c:pt idx="1">
                  <c:v>2.0374186308827424E-2</c:v>
                </c:pt>
                <c:pt idx="2">
                  <c:v>8.9462869955333406E-4</c:v>
                </c:pt>
                <c:pt idx="3">
                  <c:v>2.7410127201155897E-2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8E-4CCF-A2CD-55BCB576E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624967528"/>
        <c:axId val="624962280"/>
      </c:barChart>
      <c:catAx>
        <c:axId val="624967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624962280"/>
        <c:crosses val="autoZero"/>
        <c:auto val="1"/>
        <c:lblAlgn val="ctr"/>
        <c:lblOffset val="100"/>
        <c:noMultiLvlLbl val="0"/>
      </c:catAx>
      <c:valAx>
        <c:axId val="624962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624967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&gt; 30 Mb/s</c:v>
          </c:tx>
          <c:spPr>
            <a:solidFill>
              <a:srgbClr val="0032C8"/>
            </a:solidFill>
            <a:ln>
              <a:noFill/>
            </a:ln>
            <a:effectLst/>
          </c:spPr>
          <c:invertIfNegative val="0"/>
          <c:cat>
            <c:strRef>
              <c:f>'G36'!$A$3:$A$7</c:f>
              <c:strCache>
                <c:ptCount val="5"/>
                <c:pt idx="0">
                  <c:v>Slovensko </c:v>
                </c:pt>
                <c:pt idx="1">
                  <c:v>Česko</c:v>
                </c:pt>
                <c:pt idx="2">
                  <c:v>Nemecko</c:v>
                </c:pt>
                <c:pt idx="3">
                  <c:v>Maďarsko</c:v>
                </c:pt>
                <c:pt idx="4">
                  <c:v>Poľsko</c:v>
                </c:pt>
              </c:strCache>
            </c:strRef>
          </c:cat>
          <c:val>
            <c:numRef>
              <c:f>'G36'!$B$3:$B$7</c:f>
              <c:numCache>
                <c:formatCode>0.0%</c:formatCode>
                <c:ptCount val="5"/>
                <c:pt idx="0">
                  <c:v>0.82299999999999995</c:v>
                </c:pt>
                <c:pt idx="1">
                  <c:v>0.98099999999999998</c:v>
                </c:pt>
                <c:pt idx="2">
                  <c:v>0.95899999999999996</c:v>
                </c:pt>
                <c:pt idx="3">
                  <c:v>0.94899999999999995</c:v>
                </c:pt>
                <c:pt idx="4">
                  <c:v>0.77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CF-436C-B585-19CD77256000}"/>
            </c:ext>
          </c:extLst>
        </c:ser>
        <c:ser>
          <c:idx val="1"/>
          <c:order val="1"/>
          <c:tx>
            <c:v>&gt;100 Mb/s</c:v>
          </c:tx>
          <c:spPr>
            <a:solidFill>
              <a:srgbClr val="A0A0A0"/>
            </a:solidFill>
            <a:ln>
              <a:noFill/>
            </a:ln>
            <a:effectLst/>
          </c:spPr>
          <c:invertIfNegative val="0"/>
          <c:cat>
            <c:strRef>
              <c:f>'G36'!$A$3:$A$7</c:f>
              <c:strCache>
                <c:ptCount val="5"/>
                <c:pt idx="0">
                  <c:v>Slovensko </c:v>
                </c:pt>
                <c:pt idx="1">
                  <c:v>Česko</c:v>
                </c:pt>
                <c:pt idx="2">
                  <c:v>Nemecko</c:v>
                </c:pt>
                <c:pt idx="3">
                  <c:v>Maďarsko</c:v>
                </c:pt>
                <c:pt idx="4">
                  <c:v>Poľsko</c:v>
                </c:pt>
              </c:strCache>
            </c:strRef>
          </c:cat>
          <c:val>
            <c:numRef>
              <c:f>'G36'!$C$3:$C$7</c:f>
              <c:numCache>
                <c:formatCode>0.0%</c:formatCode>
                <c:ptCount val="5"/>
                <c:pt idx="0">
                  <c:v>0.754</c:v>
                </c:pt>
                <c:pt idx="1">
                  <c:v>0.89200000000000002</c:v>
                </c:pt>
                <c:pt idx="2">
                  <c:v>0.89600000000000002</c:v>
                </c:pt>
                <c:pt idx="3">
                  <c:v>0.88700000000000001</c:v>
                </c:pt>
                <c:pt idx="4">
                  <c:v>0.69199999999999995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CF-436C-B585-19CD772560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7"/>
        <c:overlap val="-5"/>
        <c:axId val="703391824"/>
        <c:axId val="703392240"/>
      </c:barChart>
      <c:catAx>
        <c:axId val="703391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703392240"/>
        <c:crosses val="autoZero"/>
        <c:auto val="1"/>
        <c:lblAlgn val="ctr"/>
        <c:lblOffset val="100"/>
        <c:noMultiLvlLbl val="0"/>
      </c:catAx>
      <c:valAx>
        <c:axId val="703392240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703391824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69225721784777"/>
          <c:y val="5.0925925925925923E-2"/>
          <c:w val="0.72607517361111107"/>
          <c:h val="0.898148148148148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'G37'!$A$3</c:f>
              <c:strCache>
                <c:ptCount val="1"/>
                <c:pt idx="0">
                  <c:v>Slovensko </c:v>
                </c:pt>
              </c:strCache>
            </c:strRef>
          </c:tx>
          <c:spPr>
            <a:solidFill>
              <a:srgbClr val="0032C8"/>
            </a:solidFill>
            <a:ln>
              <a:noFill/>
            </a:ln>
            <a:effectLst/>
          </c:spPr>
          <c:invertIfNegative val="0"/>
          <c:dLbls>
            <c:delete val="1"/>
          </c:dLbls>
          <c:val>
            <c:numRef>
              <c:f>'G37'!$B$3</c:f>
              <c:numCache>
                <c:formatCode>0.0%</c:formatCode>
                <c:ptCount val="1"/>
                <c:pt idx="0">
                  <c:v>0.36599999999999999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C-400D-B5EF-24B24AEE088A}"/>
            </c:ext>
          </c:extLst>
        </c:ser>
        <c:ser>
          <c:idx val="1"/>
          <c:order val="1"/>
          <c:tx>
            <c:strRef>
              <c:f>'G37'!$A$4</c:f>
              <c:strCache>
                <c:ptCount val="1"/>
                <c:pt idx="0">
                  <c:v>Česko</c:v>
                </c:pt>
              </c:strCache>
            </c:strRef>
          </c:tx>
          <c:spPr>
            <a:solidFill>
              <a:srgbClr val="3C96FF"/>
            </a:solidFill>
            <a:ln>
              <a:noFill/>
            </a:ln>
            <a:effectLst/>
          </c:spPr>
          <c:invertIfNegative val="0"/>
          <c:dLbls>
            <c:delete val="1"/>
          </c:dLbls>
          <c:val>
            <c:numRef>
              <c:f>'G37'!$B$4</c:f>
              <c:numCache>
                <c:formatCode>0.0%</c:formatCode>
                <c:ptCount val="1"/>
                <c:pt idx="0">
                  <c:v>0.38300000000000001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C-400D-B5EF-24B24AEE088A}"/>
            </c:ext>
          </c:extLst>
        </c:ser>
        <c:ser>
          <c:idx val="2"/>
          <c:order val="2"/>
          <c:tx>
            <c:strRef>
              <c:f>'G37'!$A$5</c:f>
              <c:strCache>
                <c:ptCount val="1"/>
                <c:pt idx="0">
                  <c:v>Nemecko</c:v>
                </c:pt>
              </c:strCache>
            </c:strRef>
          </c:tx>
          <c:spPr>
            <a:solidFill>
              <a:srgbClr val="558237"/>
            </a:solidFill>
            <a:ln>
              <a:noFill/>
            </a:ln>
            <a:effectLst/>
          </c:spPr>
          <c:invertIfNegative val="0"/>
          <c:dLbls>
            <c:delete val="1"/>
          </c:dLbls>
          <c:val>
            <c:numRef>
              <c:f>'G37'!$B$5</c:f>
              <c:numCache>
                <c:formatCode>0.0%</c:formatCode>
                <c:ptCount val="1"/>
                <c:pt idx="0">
                  <c:v>0.50900000000000001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AC-400D-B5EF-24B24AEE088A}"/>
            </c:ext>
          </c:extLst>
        </c:ser>
        <c:ser>
          <c:idx val="3"/>
          <c:order val="3"/>
          <c:tx>
            <c:strRef>
              <c:f>'G37'!$A$6</c:f>
              <c:strCache>
                <c:ptCount val="1"/>
                <c:pt idx="0">
                  <c:v>Maďarsko</c:v>
                </c:pt>
              </c:strCache>
            </c:strRef>
          </c:tx>
          <c:spPr>
            <a:solidFill>
              <a:srgbClr val="6E6E6E"/>
            </a:solidFill>
            <a:ln>
              <a:noFill/>
            </a:ln>
            <a:effectLst/>
          </c:spPr>
          <c:invertIfNegative val="0"/>
          <c:dLbls>
            <c:delete val="1"/>
          </c:dLbls>
          <c:val>
            <c:numRef>
              <c:f>'G37'!$B$6</c:f>
              <c:numCache>
                <c:formatCode>0.0%</c:formatCode>
                <c:ptCount val="1"/>
                <c:pt idx="0">
                  <c:v>0.379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AC-400D-B5EF-24B24AEE088A}"/>
            </c:ext>
          </c:extLst>
        </c:ser>
        <c:ser>
          <c:idx val="4"/>
          <c:order val="4"/>
          <c:tx>
            <c:strRef>
              <c:f>'G37'!$A$7</c:f>
              <c:strCache>
                <c:ptCount val="1"/>
                <c:pt idx="0">
                  <c:v>Poľsko</c:v>
                </c:pt>
              </c:strCache>
            </c:strRef>
          </c:tx>
          <c:spPr>
            <a:solidFill>
              <a:srgbClr val="A0A0A0"/>
            </a:solidFill>
            <a:ln>
              <a:noFill/>
            </a:ln>
            <a:effectLst/>
          </c:spPr>
          <c:invertIfNegative val="0"/>
          <c:dLbls>
            <c:delete val="1"/>
          </c:dLbls>
          <c:val>
            <c:numRef>
              <c:f>'G37'!$B$7</c:f>
              <c:numCache>
                <c:formatCode>0.0%</c:formatCode>
                <c:ptCount val="1"/>
                <c:pt idx="0">
                  <c:v>0.48399999999999999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8AC-400D-B5EF-24B24AEE088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93983728"/>
        <c:axId val="2093989136"/>
      </c:barChart>
      <c:catAx>
        <c:axId val="209398372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093989136"/>
        <c:crosses val="autoZero"/>
        <c:auto val="1"/>
        <c:lblAlgn val="ctr"/>
        <c:lblOffset val="100"/>
        <c:noMultiLvlLbl val="0"/>
      </c:catAx>
      <c:valAx>
        <c:axId val="2093989136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2093983728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5755208333333333"/>
          <c:y val="0.20037948717948717"/>
          <c:w val="0.14150138888888886"/>
          <c:h val="0.519661965811965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469233363619144"/>
          <c:y val="1.7963258479510334E-2"/>
          <c:w val="0.7793076462413151"/>
          <c:h val="0.8483097459814755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'G38'!$B$2</c:f>
              <c:strCache>
                <c:ptCount val="1"/>
                <c:pt idx="0">
                  <c:v>Zmena oproti roku 2013 (p.b.)</c:v>
                </c:pt>
              </c:strCache>
            </c:strRef>
          </c:tx>
          <c:spPr>
            <a:solidFill>
              <a:srgbClr val="0096FF"/>
            </a:solidFill>
            <a:ln>
              <a:noFill/>
            </a:ln>
            <a:effectLst/>
          </c:spPr>
          <c:invertIfNegative val="0"/>
          <c:cat>
            <c:strRef>
              <c:f>'G38'!$A$3:$A$28</c:f>
              <c:strCache>
                <c:ptCount val="26"/>
                <c:pt idx="0">
                  <c:v>Luxembursko</c:v>
                </c:pt>
                <c:pt idx="1">
                  <c:v>Cyprus</c:v>
                </c:pt>
                <c:pt idx="2">
                  <c:v>Malta</c:v>
                </c:pt>
                <c:pt idx="3">
                  <c:v>Slovensko</c:v>
                </c:pt>
                <c:pt idx="4">
                  <c:v>Bulharsko</c:v>
                </c:pt>
                <c:pt idx="5">
                  <c:v>Lotyšsko</c:v>
                </c:pt>
                <c:pt idx="6">
                  <c:v>Belgicko</c:v>
                </c:pt>
                <c:pt idx="7">
                  <c:v>Česko</c:v>
                </c:pt>
                <c:pt idx="8">
                  <c:v>Grécko</c:v>
                </c:pt>
                <c:pt idx="9">
                  <c:v>Taliansko</c:v>
                </c:pt>
                <c:pt idx="10">
                  <c:v>Švédsko</c:v>
                </c:pt>
                <c:pt idx="11">
                  <c:v>Estónsko</c:v>
                </c:pt>
                <c:pt idx="12">
                  <c:v>Rumunsko</c:v>
                </c:pt>
                <c:pt idx="13">
                  <c:v>Poľsko</c:v>
                </c:pt>
                <c:pt idx="14">
                  <c:v>Litva</c:v>
                </c:pt>
                <c:pt idx="15">
                  <c:v>Slovinsko</c:v>
                </c:pt>
                <c:pt idx="16">
                  <c:v>Chorvátsko</c:v>
                </c:pt>
                <c:pt idx="17">
                  <c:v>Španielsko</c:v>
                </c:pt>
                <c:pt idx="18">
                  <c:v>Portugalsko</c:v>
                </c:pt>
                <c:pt idx="19">
                  <c:v>Nemecko</c:v>
                </c:pt>
                <c:pt idx="20">
                  <c:v>Maďarsko</c:v>
                </c:pt>
                <c:pt idx="21">
                  <c:v>Dánsko</c:v>
                </c:pt>
                <c:pt idx="22">
                  <c:v>Rakúsko</c:v>
                </c:pt>
                <c:pt idx="23">
                  <c:v>Fínsko</c:v>
                </c:pt>
                <c:pt idx="24">
                  <c:v>Francúzsko</c:v>
                </c:pt>
                <c:pt idx="25">
                  <c:v>Írsko</c:v>
                </c:pt>
              </c:strCache>
            </c:strRef>
          </c:cat>
          <c:val>
            <c:numRef>
              <c:f>'G38'!$B$3:$B$28</c:f>
              <c:numCache>
                <c:formatCode>0</c:formatCode>
                <c:ptCount val="26"/>
                <c:pt idx="0">
                  <c:v>0.60000000000000009</c:v>
                </c:pt>
                <c:pt idx="1">
                  <c:v>3.2000000000000011</c:v>
                </c:pt>
                <c:pt idx="2">
                  <c:v>-5.7000000000000011</c:v>
                </c:pt>
                <c:pt idx="3">
                  <c:v>-5</c:v>
                </c:pt>
                <c:pt idx="4">
                  <c:v>-1.5</c:v>
                </c:pt>
                <c:pt idx="5">
                  <c:v>0</c:v>
                </c:pt>
                <c:pt idx="6">
                  <c:v>2.6999999999999993</c:v>
                </c:pt>
                <c:pt idx="7">
                  <c:v>-0.89999999999999858</c:v>
                </c:pt>
                <c:pt idx="8">
                  <c:v>1.1000000000000014</c:v>
                </c:pt>
                <c:pt idx="9">
                  <c:v>3.0999999999999979</c:v>
                </c:pt>
                <c:pt idx="10">
                  <c:v>2.5</c:v>
                </c:pt>
                <c:pt idx="11">
                  <c:v>1.7000000000000011</c:v>
                </c:pt>
                <c:pt idx="12">
                  <c:v>-0.1</c:v>
                </c:pt>
                <c:pt idx="13">
                  <c:v>-2.8000000000000007</c:v>
                </c:pt>
                <c:pt idx="14">
                  <c:v>-3.8000000000000007</c:v>
                </c:pt>
                <c:pt idx="15">
                  <c:v>0.69999999999999929</c:v>
                </c:pt>
                <c:pt idx="16">
                  <c:v>5.1000000000000014</c:v>
                </c:pt>
                <c:pt idx="17">
                  <c:v>1.5</c:v>
                </c:pt>
                <c:pt idx="18">
                  <c:v>3.0999999999999979</c:v>
                </c:pt>
                <c:pt idx="19">
                  <c:v>4.5</c:v>
                </c:pt>
                <c:pt idx="20">
                  <c:v>12.3</c:v>
                </c:pt>
                <c:pt idx="21">
                  <c:v>4</c:v>
                </c:pt>
                <c:pt idx="22">
                  <c:v>2.1999999999999993</c:v>
                </c:pt>
                <c:pt idx="23">
                  <c:v>4.5</c:v>
                </c:pt>
                <c:pt idx="24">
                  <c:v>4.5</c:v>
                </c:pt>
                <c:pt idx="25">
                  <c:v>18.299999999999997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FC-4B57-95C9-BA8F8FD354D5}"/>
            </c:ext>
          </c:extLst>
        </c:ser>
        <c:ser>
          <c:idx val="1"/>
          <c:order val="1"/>
          <c:tx>
            <c:strRef>
              <c:f>'G38'!$C$2</c:f>
              <c:strCache>
                <c:ptCount val="1"/>
                <c:pt idx="0">
                  <c:v>Stav 2020</c:v>
                </c:pt>
              </c:strCache>
            </c:strRef>
          </c:tx>
          <c:spPr>
            <a:solidFill>
              <a:srgbClr val="0031C7"/>
            </a:solidFill>
            <a:ln>
              <a:noFill/>
            </a:ln>
            <a:effectLst/>
          </c:spPr>
          <c:invertIfNegative val="0"/>
          <c:cat>
            <c:strRef>
              <c:f>'G38'!$A$3:$A$28</c:f>
              <c:strCache>
                <c:ptCount val="26"/>
                <c:pt idx="0">
                  <c:v>Luxembursko</c:v>
                </c:pt>
                <c:pt idx="1">
                  <c:v>Cyprus</c:v>
                </c:pt>
                <c:pt idx="2">
                  <c:v>Malta</c:v>
                </c:pt>
                <c:pt idx="3">
                  <c:v>Slovensko</c:v>
                </c:pt>
                <c:pt idx="4">
                  <c:v>Bulharsko</c:v>
                </c:pt>
                <c:pt idx="5">
                  <c:v>Lotyšsko</c:v>
                </c:pt>
                <c:pt idx="6">
                  <c:v>Belgicko</c:v>
                </c:pt>
                <c:pt idx="7">
                  <c:v>Česko</c:v>
                </c:pt>
                <c:pt idx="8">
                  <c:v>Grécko</c:v>
                </c:pt>
                <c:pt idx="9">
                  <c:v>Taliansko</c:v>
                </c:pt>
                <c:pt idx="10">
                  <c:v>Švédsko</c:v>
                </c:pt>
                <c:pt idx="11">
                  <c:v>Estónsko</c:v>
                </c:pt>
                <c:pt idx="12">
                  <c:v>Rumunsko</c:v>
                </c:pt>
                <c:pt idx="13">
                  <c:v>Poľsko</c:v>
                </c:pt>
                <c:pt idx="14">
                  <c:v>Litva</c:v>
                </c:pt>
                <c:pt idx="15">
                  <c:v>Slovinsko</c:v>
                </c:pt>
                <c:pt idx="16">
                  <c:v>Chorvátsko</c:v>
                </c:pt>
                <c:pt idx="17">
                  <c:v>Španielsko</c:v>
                </c:pt>
                <c:pt idx="18">
                  <c:v>Portugalsko</c:v>
                </c:pt>
                <c:pt idx="19">
                  <c:v>Nemecko</c:v>
                </c:pt>
                <c:pt idx="20">
                  <c:v>Maďarsko</c:v>
                </c:pt>
                <c:pt idx="21">
                  <c:v>Dánsko</c:v>
                </c:pt>
                <c:pt idx="22">
                  <c:v>Rakúsko</c:v>
                </c:pt>
                <c:pt idx="23">
                  <c:v>Fínsko</c:v>
                </c:pt>
                <c:pt idx="24">
                  <c:v>Francúzsko</c:v>
                </c:pt>
                <c:pt idx="25">
                  <c:v>Írsko</c:v>
                </c:pt>
              </c:strCache>
            </c:strRef>
          </c:cat>
          <c:val>
            <c:numRef>
              <c:f>'G38'!$C$3:$C$28</c:f>
              <c:numCache>
                <c:formatCode>0</c:formatCode>
                <c:ptCount val="26"/>
                <c:pt idx="0">
                  <c:v>4.2</c:v>
                </c:pt>
                <c:pt idx="1">
                  <c:v>9.8000000000000007</c:v>
                </c:pt>
                <c:pt idx="2">
                  <c:v>10.1</c:v>
                </c:pt>
                <c:pt idx="3">
                  <c:v>13</c:v>
                </c:pt>
                <c:pt idx="4">
                  <c:v>13.1</c:v>
                </c:pt>
                <c:pt idx="5">
                  <c:v>14.1</c:v>
                </c:pt>
                <c:pt idx="6">
                  <c:v>15.7</c:v>
                </c:pt>
                <c:pt idx="7">
                  <c:v>16</c:v>
                </c:pt>
                <c:pt idx="8">
                  <c:v>16.8</c:v>
                </c:pt>
                <c:pt idx="9">
                  <c:v>16.899999999999999</c:v>
                </c:pt>
                <c:pt idx="10">
                  <c:v>17.2</c:v>
                </c:pt>
                <c:pt idx="11">
                  <c:v>17.3</c:v>
                </c:pt>
                <c:pt idx="12">
                  <c:v>17.5</c:v>
                </c:pt>
                <c:pt idx="13">
                  <c:v>17.7</c:v>
                </c:pt>
                <c:pt idx="14">
                  <c:v>18.7</c:v>
                </c:pt>
                <c:pt idx="15">
                  <c:v>20.5</c:v>
                </c:pt>
                <c:pt idx="16">
                  <c:v>20.6</c:v>
                </c:pt>
                <c:pt idx="17">
                  <c:v>20.9</c:v>
                </c:pt>
                <c:pt idx="18">
                  <c:v>21.7</c:v>
                </c:pt>
                <c:pt idx="19">
                  <c:v>22.3</c:v>
                </c:pt>
                <c:pt idx="20">
                  <c:v>23.5</c:v>
                </c:pt>
                <c:pt idx="21">
                  <c:v>23.9</c:v>
                </c:pt>
                <c:pt idx="22">
                  <c:v>24.4</c:v>
                </c:pt>
                <c:pt idx="23">
                  <c:v>26.5</c:v>
                </c:pt>
                <c:pt idx="24">
                  <c:v>29.2</c:v>
                </c:pt>
                <c:pt idx="25">
                  <c:v>39.9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FC-4B57-95C9-BA8F8FD354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6"/>
        <c:overlap val="16"/>
        <c:axId val="731261008"/>
        <c:axId val="731262656"/>
      </c:barChart>
      <c:catAx>
        <c:axId val="7312610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731262656"/>
        <c:crosses val="autoZero"/>
        <c:auto val="1"/>
        <c:lblAlgn val="ctr"/>
        <c:lblOffset val="100"/>
        <c:noMultiLvlLbl val="0"/>
      </c:catAx>
      <c:valAx>
        <c:axId val="731262656"/>
        <c:scaling>
          <c:orientation val="minMax"/>
          <c:max val="40"/>
          <c:min val="-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73126100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b="0" i="0"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114718011641384"/>
          <c:y val="1.4585395751362097E-2"/>
          <c:w val="0.77473504149855599"/>
          <c:h val="0.8665510209003762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'G38'!$F$2</c:f>
              <c:strCache>
                <c:ptCount val="1"/>
                <c:pt idx="0">
                  <c:v>Stav 2013</c:v>
                </c:pt>
              </c:strCache>
            </c:strRef>
          </c:tx>
          <c:spPr>
            <a:solidFill>
              <a:srgbClr val="0031C7"/>
            </a:solidFill>
            <a:ln>
              <a:noFill/>
            </a:ln>
            <a:effectLst/>
          </c:spPr>
          <c:invertIfNegative val="0"/>
          <c:cat>
            <c:strRef>
              <c:f>'G38'!$E$3:$E$28</c:f>
              <c:strCache>
                <c:ptCount val="26"/>
                <c:pt idx="0">
                  <c:v>Luxembursko</c:v>
                </c:pt>
                <c:pt idx="1">
                  <c:v>Cyprus</c:v>
                </c:pt>
                <c:pt idx="2">
                  <c:v>Maďarsko</c:v>
                </c:pt>
                <c:pt idx="3">
                  <c:v>Belgicko</c:v>
                </c:pt>
                <c:pt idx="4">
                  <c:v>Taliansko</c:v>
                </c:pt>
                <c:pt idx="5">
                  <c:v>Lotyšsko</c:v>
                </c:pt>
                <c:pt idx="6">
                  <c:v>Bulharsko</c:v>
                </c:pt>
                <c:pt idx="7">
                  <c:v>Švédsko</c:v>
                </c:pt>
                <c:pt idx="8">
                  <c:v>Chorvátsko</c:v>
                </c:pt>
                <c:pt idx="9">
                  <c:v>Estónsko</c:v>
                </c:pt>
                <c:pt idx="10">
                  <c:v>Grécko</c:v>
                </c:pt>
                <c:pt idx="11">
                  <c:v>Malta</c:v>
                </c:pt>
                <c:pt idx="12">
                  <c:v>Česko</c:v>
                </c:pt>
                <c:pt idx="13">
                  <c:v>Rumunsko</c:v>
                </c:pt>
                <c:pt idx="14">
                  <c:v>Nemecko</c:v>
                </c:pt>
                <c:pt idx="15">
                  <c:v>Slovensko</c:v>
                </c:pt>
                <c:pt idx="16">
                  <c:v>Portugalsko</c:v>
                </c:pt>
                <c:pt idx="17">
                  <c:v>Španielsko</c:v>
                </c:pt>
                <c:pt idx="18">
                  <c:v>Slovinsko</c:v>
                </c:pt>
                <c:pt idx="19">
                  <c:v>Dánsko</c:v>
                </c:pt>
                <c:pt idx="20">
                  <c:v>Poľsko</c:v>
                </c:pt>
                <c:pt idx="21">
                  <c:v>Írsko</c:v>
                </c:pt>
                <c:pt idx="22">
                  <c:v>Fínsko</c:v>
                </c:pt>
                <c:pt idx="23">
                  <c:v>Rakúsko</c:v>
                </c:pt>
                <c:pt idx="24">
                  <c:v>Litva</c:v>
                </c:pt>
                <c:pt idx="25">
                  <c:v>Francúzsko</c:v>
                </c:pt>
              </c:strCache>
            </c:strRef>
          </c:cat>
          <c:val>
            <c:numRef>
              <c:f>'G38'!$F$3:$F$28</c:f>
              <c:numCache>
                <c:formatCode>0</c:formatCode>
                <c:ptCount val="26"/>
                <c:pt idx="0">
                  <c:v>3.6</c:v>
                </c:pt>
                <c:pt idx="1">
                  <c:v>6.6</c:v>
                </c:pt>
                <c:pt idx="2">
                  <c:v>11.2</c:v>
                </c:pt>
                <c:pt idx="3">
                  <c:v>13</c:v>
                </c:pt>
                <c:pt idx="4">
                  <c:v>13.8</c:v>
                </c:pt>
                <c:pt idx="5">
                  <c:v>14.1</c:v>
                </c:pt>
                <c:pt idx="6">
                  <c:v>14.6</c:v>
                </c:pt>
                <c:pt idx="7">
                  <c:v>14.7</c:v>
                </c:pt>
                <c:pt idx="8">
                  <c:v>15.5</c:v>
                </c:pt>
                <c:pt idx="9">
                  <c:v>15.6</c:v>
                </c:pt>
                <c:pt idx="10">
                  <c:v>15.7</c:v>
                </c:pt>
                <c:pt idx="11">
                  <c:v>15.8</c:v>
                </c:pt>
                <c:pt idx="12">
                  <c:v>16.899999999999999</c:v>
                </c:pt>
                <c:pt idx="13">
                  <c:v>17.600000000000001</c:v>
                </c:pt>
                <c:pt idx="14">
                  <c:v>17.8</c:v>
                </c:pt>
                <c:pt idx="15">
                  <c:v>18</c:v>
                </c:pt>
                <c:pt idx="16">
                  <c:v>18.600000000000001</c:v>
                </c:pt>
                <c:pt idx="17">
                  <c:v>19.399999999999999</c:v>
                </c:pt>
                <c:pt idx="18">
                  <c:v>19.8</c:v>
                </c:pt>
                <c:pt idx="19">
                  <c:v>19.899999999999999</c:v>
                </c:pt>
                <c:pt idx="20">
                  <c:v>20.5</c:v>
                </c:pt>
                <c:pt idx="21">
                  <c:v>21.6</c:v>
                </c:pt>
                <c:pt idx="22">
                  <c:v>22</c:v>
                </c:pt>
                <c:pt idx="23">
                  <c:v>22.2</c:v>
                </c:pt>
                <c:pt idx="24">
                  <c:v>22.5</c:v>
                </c:pt>
                <c:pt idx="25">
                  <c:v>24.7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45-4602-B684-336957DB3E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731261008"/>
        <c:axId val="731262656"/>
      </c:barChart>
      <c:catAx>
        <c:axId val="7312610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731262656"/>
        <c:crosses val="autoZero"/>
        <c:auto val="1"/>
        <c:lblAlgn val="ctr"/>
        <c:lblOffset val="100"/>
        <c:noMultiLvlLbl val="0"/>
      </c:catAx>
      <c:valAx>
        <c:axId val="731262656"/>
        <c:scaling>
          <c:orientation val="minMax"/>
          <c:max val="4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73126100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b="0" i="0"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3.8752448958110509E-2"/>
          <c:y val="4.0772446080084387E-2"/>
          <c:w val="0.92249510208377894"/>
          <c:h val="0.87681682269963834"/>
        </c:manualLayout>
      </c:layout>
      <c:lineChart>
        <c:grouping val="standard"/>
        <c:varyColors val="0"/>
        <c:ser>
          <c:idx val="0"/>
          <c:order val="0"/>
          <c:tx>
            <c:strRef>
              <c:f>'G39'!$B$2</c:f>
              <c:strCache>
                <c:ptCount val="1"/>
                <c:pt idx="0">
                  <c:v>Slovenskí občania</c:v>
                </c:pt>
              </c:strCache>
            </c:strRef>
          </c:tx>
          <c:spPr>
            <a:ln w="19050" cap="rnd">
              <a:solidFill>
                <a:srgbClr val="0032C8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'G39'!$A$3:$A$12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'G39'!$B$3:$B$12</c:f>
              <c:numCache>
                <c:formatCode>0</c:formatCode>
                <c:ptCount val="10"/>
                <c:pt idx="0">
                  <c:v>-12.752000000000002</c:v>
                </c:pt>
                <c:pt idx="1">
                  <c:v>-19.911999999999995</c:v>
                </c:pt>
                <c:pt idx="2">
                  <c:v>-18.760999999999999</c:v>
                </c:pt>
                <c:pt idx="3">
                  <c:v>-21.622</c:v>
                </c:pt>
                <c:pt idx="4">
                  <c:v>-19.446000000000002</c:v>
                </c:pt>
                <c:pt idx="5">
                  <c:v>-15.794</c:v>
                </c:pt>
                <c:pt idx="6">
                  <c:v>-9.7989999999999995</c:v>
                </c:pt>
                <c:pt idx="7">
                  <c:v>-6.9310000000000045</c:v>
                </c:pt>
                <c:pt idx="8">
                  <c:v>-2.2659999999999982</c:v>
                </c:pt>
                <c:pt idx="9">
                  <c:v>1.8229999999999968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C7-4E89-BDBD-92B8C6388E01}"/>
            </c:ext>
          </c:extLst>
        </c:ser>
        <c:ser>
          <c:idx val="1"/>
          <c:order val="1"/>
          <c:tx>
            <c:strRef>
              <c:f>'G39'!$C$2</c:f>
              <c:strCache>
                <c:ptCount val="1"/>
                <c:pt idx="0">
                  <c:v>Zahraniční občania</c:v>
                </c:pt>
              </c:strCache>
            </c:strRef>
          </c:tx>
          <c:spPr>
            <a:ln w="19050" cap="rnd">
              <a:solidFill>
                <a:srgbClr val="6E6E6E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'G39'!$A$3:$A$12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'G39'!$C$3:$C$12</c:f>
              <c:numCache>
                <c:formatCode>0</c:formatCode>
                <c:ptCount val="10"/>
                <c:pt idx="0">
                  <c:v>2.3790000000000009</c:v>
                </c:pt>
                <c:pt idx="1">
                  <c:v>3.2389999999999999</c:v>
                </c:pt>
                <c:pt idx="2">
                  <c:v>2.7959999999999994</c:v>
                </c:pt>
                <c:pt idx="3">
                  <c:v>2.1340000000000003</c:v>
                </c:pt>
                <c:pt idx="4">
                  <c:v>3.9960000000000018</c:v>
                </c:pt>
                <c:pt idx="5">
                  <c:v>5.8260000000000005</c:v>
                </c:pt>
                <c:pt idx="6">
                  <c:v>6.548</c:v>
                </c:pt>
                <c:pt idx="7">
                  <c:v>10.173000000000002</c:v>
                </c:pt>
                <c:pt idx="8">
                  <c:v>7.9150000000000009</c:v>
                </c:pt>
                <c:pt idx="9">
                  <c:v>12.254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C7-4E89-BDBD-92B8C6388E01}"/>
            </c:ext>
          </c:extLst>
        </c:ser>
        <c:ser>
          <c:idx val="2"/>
          <c:order val="2"/>
          <c:tx>
            <c:strRef>
              <c:f>'G39'!$D$2</c:f>
              <c:strCache>
                <c:ptCount val="1"/>
                <c:pt idx="0">
                  <c:v>Celkom </c:v>
                </c:pt>
              </c:strCache>
            </c:strRef>
          </c:tx>
          <c:spPr>
            <a:ln w="28575" cap="rnd">
              <a:solidFill>
                <a:srgbClr val="A0A0A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'G39'!$A$3:$A$12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'G39'!$D$3:$D$12</c:f>
              <c:numCache>
                <c:formatCode>0</c:formatCode>
                <c:ptCount val="10"/>
                <c:pt idx="0">
                  <c:v>-10.373000000000001</c:v>
                </c:pt>
                <c:pt idx="1">
                  <c:v>-16.672999999999995</c:v>
                </c:pt>
                <c:pt idx="2">
                  <c:v>-15.965</c:v>
                </c:pt>
                <c:pt idx="3">
                  <c:v>-19.488</c:v>
                </c:pt>
                <c:pt idx="4">
                  <c:v>-15.45</c:v>
                </c:pt>
                <c:pt idx="5">
                  <c:v>-9.968</c:v>
                </c:pt>
                <c:pt idx="6">
                  <c:v>-3.2509999999999994</c:v>
                </c:pt>
                <c:pt idx="7">
                  <c:v>3.2419999999999973</c:v>
                </c:pt>
                <c:pt idx="8">
                  <c:v>5.6490000000000027</c:v>
                </c:pt>
                <c:pt idx="9">
                  <c:v>14.076999999999996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C7-4E89-BDBD-92B8C6388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5147472"/>
        <c:axId val="1"/>
      </c:lineChart>
      <c:lineChart>
        <c:grouping val="standard"/>
        <c:varyColors val="0"/>
        <c:ser>
          <c:idx val="3"/>
          <c:order val="3"/>
          <c:tx>
            <c:v>0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'G39'!$A$3:$A$12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D0C7-4E89-BDBD-92B8C6388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385147472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sk-SK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vert="horz"/>
          <a:lstStyle/>
          <a:p>
            <a:pPr>
              <a:defRPr/>
            </a:pPr>
            <a:endParaRPr lang="sk-SK"/>
          </a:p>
        </c:txPr>
        <c:crossAx val="385147472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20"/>
          <c:min val="-25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6350">
            <a:noFill/>
          </a:ln>
        </c:spPr>
        <c:txPr>
          <a:bodyPr rot="-60000000" vert="horz"/>
          <a:lstStyle/>
          <a:p>
            <a:pPr>
              <a:defRPr/>
            </a:pPr>
            <a:endParaRPr lang="sk-SK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r"/>
      <c:legendEntry>
        <c:idx val="3"/>
        <c:delete val="1"/>
      </c:legendEntry>
      <c:layout>
        <c:manualLayout>
          <c:xMode val="edge"/>
          <c:yMode val="edge"/>
          <c:x val="0.10605296603087611"/>
          <c:y val="8.0331371612192823E-2"/>
          <c:w val="0.467221546185553"/>
          <c:h val="0.2195717948717949"/>
        </c:manualLayout>
      </c:layout>
      <c:overlay val="0"/>
      <c:spPr>
        <a:noFill/>
        <a:ln w="25400">
          <a:noFill/>
        </a:ln>
      </c:spPr>
      <c:txPr>
        <a:bodyPr rot="0" vert="horz"/>
        <a:lstStyle/>
        <a:p>
          <a:pPr>
            <a:defRPr/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6350">
      <a:solidFill>
        <a:sysClr val="window" lastClr="FFFFFF">
          <a:lumMod val="85000"/>
        </a:sysClr>
      </a:solidFill>
    </a:ln>
  </c:spPr>
  <c:txPr>
    <a:bodyPr/>
    <a:lstStyle/>
    <a:p>
      <a:pPr>
        <a:defRPr sz="1000" b="0" i="0">
          <a:solidFill>
            <a:sysClr val="windowText" lastClr="000000"/>
          </a:solidFill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632262668653156"/>
          <c:y val="1.3472700561984465E-2"/>
          <c:w val="0.78702698450503195"/>
          <c:h val="0.8570671282922243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'G40'!$B$2</c:f>
              <c:strCache>
                <c:ptCount val="1"/>
                <c:pt idx="0">
                  <c:v>Zmena skóre 2022 oproti vydaniu 2015</c:v>
                </c:pt>
              </c:strCache>
            </c:strRef>
          </c:tx>
          <c:spPr>
            <a:solidFill>
              <a:srgbClr val="0031C7"/>
            </a:solidFill>
            <a:ln>
              <a:noFill/>
            </a:ln>
            <a:effectLst/>
          </c:spPr>
          <c:invertIfNegative val="0"/>
          <c:cat>
            <c:strRef>
              <c:f>'G40'!$A$3:$A$29</c:f>
              <c:strCache>
                <c:ptCount val="27"/>
                <c:pt idx="0">
                  <c:v>Chorvátsko</c:v>
                </c:pt>
                <c:pt idx="1">
                  <c:v>Lotyšsko</c:v>
                </c:pt>
                <c:pt idx="2">
                  <c:v>Litva</c:v>
                </c:pt>
                <c:pt idx="3">
                  <c:v>Rumunsko</c:v>
                </c:pt>
                <c:pt idx="4">
                  <c:v>Bulharsko</c:v>
                </c:pt>
                <c:pt idx="5">
                  <c:v>Poľsko</c:v>
                </c:pt>
                <c:pt idx="6">
                  <c:v>Estónsko</c:v>
                </c:pt>
                <c:pt idx="7">
                  <c:v>Grécko</c:v>
                </c:pt>
                <c:pt idx="8">
                  <c:v>Slovensko</c:v>
                </c:pt>
                <c:pt idx="9">
                  <c:v>Maďarsko</c:v>
                </c:pt>
                <c:pt idx="10">
                  <c:v>Slovinsko</c:v>
                </c:pt>
                <c:pt idx="11">
                  <c:v>Malta</c:v>
                </c:pt>
                <c:pt idx="12">
                  <c:v>Cyprus</c:v>
                </c:pt>
                <c:pt idx="13">
                  <c:v>Česko</c:v>
                </c:pt>
                <c:pt idx="14">
                  <c:v>Portugalsko</c:v>
                </c:pt>
                <c:pt idx="15">
                  <c:v>Belgicko</c:v>
                </c:pt>
                <c:pt idx="16">
                  <c:v>Írsko</c:v>
                </c:pt>
                <c:pt idx="17">
                  <c:v>Holandsko</c:v>
                </c:pt>
                <c:pt idx="18">
                  <c:v>Taliansko</c:v>
                </c:pt>
                <c:pt idx="19">
                  <c:v>Francúzsko</c:v>
                </c:pt>
                <c:pt idx="20">
                  <c:v>Nemecko</c:v>
                </c:pt>
                <c:pt idx="21">
                  <c:v>Rakúsko</c:v>
                </c:pt>
                <c:pt idx="22">
                  <c:v>Luxembursko</c:v>
                </c:pt>
                <c:pt idx="23">
                  <c:v>Fínsko</c:v>
                </c:pt>
                <c:pt idx="24">
                  <c:v>Španielsko</c:v>
                </c:pt>
                <c:pt idx="25">
                  <c:v>Dánsko</c:v>
                </c:pt>
                <c:pt idx="26">
                  <c:v>Švédsko</c:v>
                </c:pt>
              </c:strCache>
            </c:strRef>
          </c:cat>
          <c:val>
            <c:numRef>
              <c:f>'G40'!$B$3:$B$29</c:f>
              <c:numCache>
                <c:formatCode>0.0</c:formatCode>
                <c:ptCount val="27"/>
                <c:pt idx="0">
                  <c:v>1.2999999999999998</c:v>
                </c:pt>
                <c:pt idx="1">
                  <c:v>1.0999999999999996</c:v>
                </c:pt>
                <c:pt idx="2">
                  <c:v>1.0999999999999996</c:v>
                </c:pt>
                <c:pt idx="3">
                  <c:v>0.79999999999999982</c:v>
                </c:pt>
                <c:pt idx="4">
                  <c:v>0.5</c:v>
                </c:pt>
                <c:pt idx="5">
                  <c:v>0.19999999999999929</c:v>
                </c:pt>
                <c:pt idx="6">
                  <c:v>0.90000000000000036</c:v>
                </c:pt>
                <c:pt idx="7">
                  <c:v>0.29999999999999982</c:v>
                </c:pt>
                <c:pt idx="8">
                  <c:v>-0.10000000000000053</c:v>
                </c:pt>
                <c:pt idx="9">
                  <c:v>0.70000000000000018</c:v>
                </c:pt>
                <c:pt idx="10">
                  <c:v>0.90000000000000036</c:v>
                </c:pt>
                <c:pt idx="11">
                  <c:v>-0.5</c:v>
                </c:pt>
                <c:pt idx="12">
                  <c:v>-1.1000000000000001</c:v>
                </c:pt>
                <c:pt idx="13">
                  <c:v>0.60000000000000009</c:v>
                </c:pt>
                <c:pt idx="14">
                  <c:v>0.79999999999999982</c:v>
                </c:pt>
                <c:pt idx="15">
                  <c:v>0.70000000000000018</c:v>
                </c:pt>
                <c:pt idx="16">
                  <c:v>-0.19999999999999973</c:v>
                </c:pt>
                <c:pt idx="17">
                  <c:v>-0.20000000000000018</c:v>
                </c:pt>
                <c:pt idx="18">
                  <c:v>0.29999999999999982</c:v>
                </c:pt>
                <c:pt idx="19">
                  <c:v>-0.10000000000000009</c:v>
                </c:pt>
                <c:pt idx="20">
                  <c:v>-0.20000000000000018</c:v>
                </c:pt>
                <c:pt idx="21">
                  <c:v>0.19999999999999996</c:v>
                </c:pt>
                <c:pt idx="22">
                  <c:v>-0.5</c:v>
                </c:pt>
                <c:pt idx="23">
                  <c:v>-0.79999999999999982</c:v>
                </c:pt>
                <c:pt idx="24">
                  <c:v>-1.2999999999999998</c:v>
                </c:pt>
                <c:pt idx="25">
                  <c:v>-0.89999999999999991</c:v>
                </c:pt>
                <c:pt idx="26">
                  <c:v>-0.9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14-4A13-951A-0976D38CB660}"/>
            </c:ext>
          </c:extLst>
        </c:ser>
        <c:ser>
          <c:idx val="1"/>
          <c:order val="1"/>
          <c:tx>
            <c:strRef>
              <c:f>'G40'!$C$2</c:f>
              <c:strCache>
                <c:ptCount val="1"/>
                <c:pt idx="0">
                  <c:v>Skóre 2022 (kritérium usporiadania krajín)</c:v>
                </c:pt>
              </c:strCache>
            </c:strRef>
          </c:tx>
          <c:spPr>
            <a:solidFill>
              <a:srgbClr val="6E6E6E"/>
            </a:solidFill>
            <a:ln>
              <a:noFill/>
            </a:ln>
            <a:effectLst/>
          </c:spPr>
          <c:invertIfNegative val="0"/>
          <c:cat>
            <c:strRef>
              <c:f>'G40'!$A$3:$A$29</c:f>
              <c:strCache>
                <c:ptCount val="27"/>
                <c:pt idx="0">
                  <c:v>Chorvátsko</c:v>
                </c:pt>
                <c:pt idx="1">
                  <c:v>Lotyšsko</c:v>
                </c:pt>
                <c:pt idx="2">
                  <c:v>Litva</c:v>
                </c:pt>
                <c:pt idx="3">
                  <c:v>Rumunsko</c:v>
                </c:pt>
                <c:pt idx="4">
                  <c:v>Bulharsko</c:v>
                </c:pt>
                <c:pt idx="5">
                  <c:v>Poľsko</c:v>
                </c:pt>
                <c:pt idx="6">
                  <c:v>Estónsko</c:v>
                </c:pt>
                <c:pt idx="7">
                  <c:v>Grécko</c:v>
                </c:pt>
                <c:pt idx="8">
                  <c:v>Slovensko</c:v>
                </c:pt>
                <c:pt idx="9">
                  <c:v>Maďarsko</c:v>
                </c:pt>
                <c:pt idx="10">
                  <c:v>Slovinsko</c:v>
                </c:pt>
                <c:pt idx="11">
                  <c:v>Malta</c:v>
                </c:pt>
                <c:pt idx="12">
                  <c:v>Cyprus</c:v>
                </c:pt>
                <c:pt idx="13">
                  <c:v>Česko</c:v>
                </c:pt>
                <c:pt idx="14">
                  <c:v>Portugalsko</c:v>
                </c:pt>
                <c:pt idx="15">
                  <c:v>Belgicko</c:v>
                </c:pt>
                <c:pt idx="16">
                  <c:v>Írsko</c:v>
                </c:pt>
                <c:pt idx="17">
                  <c:v>Holandsko</c:v>
                </c:pt>
                <c:pt idx="18">
                  <c:v>Taliansko</c:v>
                </c:pt>
                <c:pt idx="19">
                  <c:v>Francúzsko</c:v>
                </c:pt>
                <c:pt idx="20">
                  <c:v>Nemecko</c:v>
                </c:pt>
                <c:pt idx="21">
                  <c:v>Rakúsko</c:v>
                </c:pt>
                <c:pt idx="22">
                  <c:v>Luxembursko</c:v>
                </c:pt>
                <c:pt idx="23">
                  <c:v>Fínsko</c:v>
                </c:pt>
                <c:pt idx="24">
                  <c:v>Španielsko</c:v>
                </c:pt>
                <c:pt idx="25">
                  <c:v>Dánsko</c:v>
                </c:pt>
                <c:pt idx="26">
                  <c:v>Švédsko</c:v>
                </c:pt>
              </c:strCache>
            </c:strRef>
          </c:cat>
          <c:val>
            <c:numRef>
              <c:f>'G40'!$C$3:$C$29</c:f>
              <c:numCache>
                <c:formatCode>0.0</c:formatCode>
                <c:ptCount val="27"/>
                <c:pt idx="0">
                  <c:v>5.8</c:v>
                </c:pt>
                <c:pt idx="1">
                  <c:v>5.5</c:v>
                </c:pt>
                <c:pt idx="2">
                  <c:v>5.3</c:v>
                </c:pt>
                <c:pt idx="3">
                  <c:v>5.3</c:v>
                </c:pt>
                <c:pt idx="4">
                  <c:v>5.0999999999999996</c:v>
                </c:pt>
                <c:pt idx="5">
                  <c:v>4.5999999999999996</c:v>
                </c:pt>
                <c:pt idx="6">
                  <c:v>4.4000000000000004</c:v>
                </c:pt>
                <c:pt idx="7">
                  <c:v>4.0999999999999996</c:v>
                </c:pt>
                <c:pt idx="8">
                  <c:v>4.0999999999999996</c:v>
                </c:pt>
                <c:pt idx="9">
                  <c:v>4</c:v>
                </c:pt>
                <c:pt idx="10">
                  <c:v>3.7</c:v>
                </c:pt>
                <c:pt idx="11">
                  <c:v>3.5</c:v>
                </c:pt>
                <c:pt idx="12">
                  <c:v>3.4</c:v>
                </c:pt>
                <c:pt idx="13">
                  <c:v>3.4</c:v>
                </c:pt>
                <c:pt idx="14">
                  <c:v>3</c:v>
                </c:pt>
                <c:pt idx="15">
                  <c:v>2.6</c:v>
                </c:pt>
                <c:pt idx="16">
                  <c:v>2.6</c:v>
                </c:pt>
                <c:pt idx="17">
                  <c:v>2.4</c:v>
                </c:pt>
                <c:pt idx="18">
                  <c:v>2.2999999999999998</c:v>
                </c:pt>
                <c:pt idx="19">
                  <c:v>2.1</c:v>
                </c:pt>
                <c:pt idx="20">
                  <c:v>1.9</c:v>
                </c:pt>
                <c:pt idx="21">
                  <c:v>1.7</c:v>
                </c:pt>
                <c:pt idx="22">
                  <c:v>1.6</c:v>
                </c:pt>
                <c:pt idx="23">
                  <c:v>1.5</c:v>
                </c:pt>
                <c:pt idx="24">
                  <c:v>1.1000000000000001</c:v>
                </c:pt>
                <c:pt idx="25">
                  <c:v>1</c:v>
                </c:pt>
                <c:pt idx="26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14-4A13-951A-0976D38CB660}"/>
            </c:ext>
          </c:extLst>
        </c:ser>
        <c:ser>
          <c:idx val="2"/>
          <c:order val="2"/>
          <c:tx>
            <c:strRef>
              <c:f>'G40'!$D$2</c:f>
              <c:strCache>
                <c:ptCount val="1"/>
                <c:pt idx="0">
                  <c:v>Skóre 2015</c:v>
                </c:pt>
              </c:strCache>
            </c:strRef>
          </c:tx>
          <c:spPr>
            <a:solidFill>
              <a:srgbClr val="3D98FF"/>
            </a:solidFill>
            <a:ln>
              <a:solidFill>
                <a:schemeClr val="accent2">
                  <a:lumMod val="40000"/>
                  <a:lumOff val="60000"/>
                </a:schemeClr>
              </a:solidFill>
            </a:ln>
            <a:effectLst/>
          </c:spPr>
          <c:invertIfNegative val="0"/>
          <c:cat>
            <c:strRef>
              <c:f>'G40'!$A$3:$A$29</c:f>
              <c:strCache>
                <c:ptCount val="27"/>
                <c:pt idx="0">
                  <c:v>Chorvátsko</c:v>
                </c:pt>
                <c:pt idx="1">
                  <c:v>Lotyšsko</c:v>
                </c:pt>
                <c:pt idx="2">
                  <c:v>Litva</c:v>
                </c:pt>
                <c:pt idx="3">
                  <c:v>Rumunsko</c:v>
                </c:pt>
                <c:pt idx="4">
                  <c:v>Bulharsko</c:v>
                </c:pt>
                <c:pt idx="5">
                  <c:v>Poľsko</c:v>
                </c:pt>
                <c:pt idx="6">
                  <c:v>Estónsko</c:v>
                </c:pt>
                <c:pt idx="7">
                  <c:v>Grécko</c:v>
                </c:pt>
                <c:pt idx="8">
                  <c:v>Slovensko</c:v>
                </c:pt>
                <c:pt idx="9">
                  <c:v>Maďarsko</c:v>
                </c:pt>
                <c:pt idx="10">
                  <c:v>Slovinsko</c:v>
                </c:pt>
                <c:pt idx="11">
                  <c:v>Malta</c:v>
                </c:pt>
                <c:pt idx="12">
                  <c:v>Cyprus</c:v>
                </c:pt>
                <c:pt idx="13">
                  <c:v>Česko</c:v>
                </c:pt>
                <c:pt idx="14">
                  <c:v>Portugalsko</c:v>
                </c:pt>
                <c:pt idx="15">
                  <c:v>Belgicko</c:v>
                </c:pt>
                <c:pt idx="16">
                  <c:v>Írsko</c:v>
                </c:pt>
                <c:pt idx="17">
                  <c:v>Holandsko</c:v>
                </c:pt>
                <c:pt idx="18">
                  <c:v>Taliansko</c:v>
                </c:pt>
                <c:pt idx="19">
                  <c:v>Francúzsko</c:v>
                </c:pt>
                <c:pt idx="20">
                  <c:v>Nemecko</c:v>
                </c:pt>
                <c:pt idx="21">
                  <c:v>Rakúsko</c:v>
                </c:pt>
                <c:pt idx="22">
                  <c:v>Luxembursko</c:v>
                </c:pt>
                <c:pt idx="23">
                  <c:v>Fínsko</c:v>
                </c:pt>
                <c:pt idx="24">
                  <c:v>Španielsko</c:v>
                </c:pt>
                <c:pt idx="25">
                  <c:v>Dánsko</c:v>
                </c:pt>
                <c:pt idx="26">
                  <c:v>Švédsko</c:v>
                </c:pt>
              </c:strCache>
            </c:strRef>
          </c:cat>
          <c:val>
            <c:numRef>
              <c:f>'G40'!$D$3:$D$29</c:f>
              <c:numCache>
                <c:formatCode>0.0</c:formatCode>
                <c:ptCount val="27"/>
                <c:pt idx="0">
                  <c:v>4.5</c:v>
                </c:pt>
                <c:pt idx="1">
                  <c:v>4.4000000000000004</c:v>
                </c:pt>
                <c:pt idx="2">
                  <c:v>4.2</c:v>
                </c:pt>
                <c:pt idx="3">
                  <c:v>4.5</c:v>
                </c:pt>
                <c:pt idx="4">
                  <c:v>4.5999999999999996</c:v>
                </c:pt>
                <c:pt idx="5">
                  <c:v>4.4000000000000004</c:v>
                </c:pt>
                <c:pt idx="6">
                  <c:v>3.5</c:v>
                </c:pt>
                <c:pt idx="7">
                  <c:v>3.8</c:v>
                </c:pt>
                <c:pt idx="8">
                  <c:v>4.2</c:v>
                </c:pt>
                <c:pt idx="9">
                  <c:v>3.3</c:v>
                </c:pt>
                <c:pt idx="10">
                  <c:v>2.8</c:v>
                </c:pt>
                <c:pt idx="11">
                  <c:v>4</c:v>
                </c:pt>
                <c:pt idx="12">
                  <c:v>4.5</c:v>
                </c:pt>
                <c:pt idx="13">
                  <c:v>2.8</c:v>
                </c:pt>
                <c:pt idx="14">
                  <c:v>2.2000000000000002</c:v>
                </c:pt>
                <c:pt idx="15">
                  <c:v>1.9</c:v>
                </c:pt>
                <c:pt idx="16">
                  <c:v>2.8</c:v>
                </c:pt>
                <c:pt idx="17">
                  <c:v>2.6</c:v>
                </c:pt>
                <c:pt idx="18">
                  <c:v>2</c:v>
                </c:pt>
                <c:pt idx="19">
                  <c:v>2.2000000000000002</c:v>
                </c:pt>
                <c:pt idx="20">
                  <c:v>2.1</c:v>
                </c:pt>
                <c:pt idx="21">
                  <c:v>1.5</c:v>
                </c:pt>
                <c:pt idx="22">
                  <c:v>2.1</c:v>
                </c:pt>
                <c:pt idx="23">
                  <c:v>2.2999999999999998</c:v>
                </c:pt>
                <c:pt idx="24">
                  <c:v>2.4</c:v>
                </c:pt>
                <c:pt idx="25">
                  <c:v>1.9</c:v>
                </c:pt>
                <c:pt idx="26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14-4A13-951A-0976D38CB6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731261008"/>
        <c:axId val="731262656"/>
      </c:barChart>
      <c:catAx>
        <c:axId val="7312610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731262656"/>
        <c:crosses val="autoZero"/>
        <c:auto val="1"/>
        <c:lblAlgn val="ctr"/>
        <c:lblOffset val="100"/>
        <c:noMultiLvlLbl val="0"/>
      </c:catAx>
      <c:valAx>
        <c:axId val="731262656"/>
        <c:scaling>
          <c:orientation val="minMax"/>
          <c:max val="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731261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99222222222222E-2"/>
          <c:y val="0.92930683760683763"/>
          <c:w val="0.92907111111111129"/>
          <c:h val="6.5265811965811965E-2"/>
        </c:manualLayout>
      </c:layout>
      <c:overlay val="1"/>
      <c:spPr>
        <a:noFill/>
        <a:ln>
          <a:noFill/>
        </a:ln>
        <a:effectLst>
          <a:softEdge rad="0"/>
        </a:effectLst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-200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ysClr val="window" lastClr="FFFFFF">
          <a:lumMod val="85000"/>
        </a:sysClr>
      </a:solidFill>
      <a:round/>
    </a:ln>
    <a:effectLst/>
  </c:spPr>
  <c:txPr>
    <a:bodyPr/>
    <a:lstStyle/>
    <a:p>
      <a:pPr>
        <a:defRPr b="0" i="0"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647361111111109"/>
          <c:y val="2.5669871794871794E-2"/>
          <c:w val="0.62366631944444439"/>
          <c:h val="0.9202106837606837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'G41'!$B$2</c:f>
              <c:strCache>
                <c:ptCount val="1"/>
                <c:pt idx="0">
                  <c:v>Index 2011 = 100</c:v>
                </c:pt>
              </c:strCache>
            </c:strRef>
          </c:tx>
          <c:spPr>
            <a:solidFill>
              <a:srgbClr val="0096FF"/>
            </a:solidFill>
            <a:ln>
              <a:noFill/>
            </a:ln>
            <a:effectLst/>
          </c:spPr>
          <c:invertIfNegative val="0"/>
          <c:cat>
            <c:strRef>
              <c:f>'G41'!$A$3:$A$30</c:f>
              <c:strCache>
                <c:ptCount val="28"/>
                <c:pt idx="0">
                  <c:v>Taliansko</c:v>
                </c:pt>
                <c:pt idx="1">
                  <c:v>Grécko</c:v>
                </c:pt>
                <c:pt idx="2">
                  <c:v>Fínsko</c:v>
                </c:pt>
                <c:pt idx="3">
                  <c:v>Rakúsko</c:v>
                </c:pt>
                <c:pt idx="4">
                  <c:v>Španielsko</c:v>
                </c:pt>
                <c:pt idx="5">
                  <c:v>Slovinsko</c:v>
                </c:pt>
                <c:pt idx="6">
                  <c:v>Česko</c:v>
                </c:pt>
                <c:pt idx="7">
                  <c:v>Dánsko</c:v>
                </c:pt>
                <c:pt idx="8">
                  <c:v>Belgicko</c:v>
                </c:pt>
                <c:pt idx="9">
                  <c:v>Chorvátsko</c:v>
                </c:pt>
                <c:pt idx="10">
                  <c:v>Lotyšsko</c:v>
                </c:pt>
                <c:pt idx="11">
                  <c:v>Švédsko</c:v>
                </c:pt>
                <c:pt idx="12">
                  <c:v>EÚ27</c:v>
                </c:pt>
                <c:pt idx="13">
                  <c:v>Bulharsko</c:v>
                </c:pt>
                <c:pt idx="14">
                  <c:v>Rumunsko</c:v>
                </c:pt>
                <c:pt idx="15">
                  <c:v>Holandsko</c:v>
                </c:pt>
                <c:pt idx="16">
                  <c:v>Poľsko</c:v>
                </c:pt>
                <c:pt idx="17">
                  <c:v>Írsko</c:v>
                </c:pt>
                <c:pt idx="18">
                  <c:v>Nemecko</c:v>
                </c:pt>
                <c:pt idx="19">
                  <c:v>Cyprus</c:v>
                </c:pt>
                <c:pt idx="20">
                  <c:v>Francúzsko</c:v>
                </c:pt>
                <c:pt idx="21">
                  <c:v>Slovensko</c:v>
                </c:pt>
                <c:pt idx="22">
                  <c:v>Maďarsko</c:v>
                </c:pt>
                <c:pt idx="23">
                  <c:v>Estónsko</c:v>
                </c:pt>
                <c:pt idx="24">
                  <c:v>Luxembursko</c:v>
                </c:pt>
                <c:pt idx="25">
                  <c:v>Litva</c:v>
                </c:pt>
                <c:pt idx="26">
                  <c:v>Malta</c:v>
                </c:pt>
                <c:pt idx="27">
                  <c:v>Portugalsko</c:v>
                </c:pt>
              </c:strCache>
            </c:strRef>
          </c:cat>
          <c:val>
            <c:numRef>
              <c:f>'G41'!$B$3:$B$30</c:f>
              <c:numCache>
                <c:formatCode>0</c:formatCode>
                <c:ptCount val="28"/>
                <c:pt idx="0">
                  <c:v>125.62546262028127</c:v>
                </c:pt>
                <c:pt idx="1">
                  <c:v>128.2967032967033</c:v>
                </c:pt>
                <c:pt idx="2">
                  <c:v>132.86219081272083</c:v>
                </c:pt>
                <c:pt idx="3">
                  <c:v>133.51724137931035</c:v>
                </c:pt>
                <c:pt idx="4">
                  <c:v>138.92143349414198</c:v>
                </c:pt>
                <c:pt idx="5">
                  <c:v>140.48338368580059</c:v>
                </c:pt>
                <c:pt idx="6">
                  <c:v>141.19718309859155</c:v>
                </c:pt>
                <c:pt idx="7">
                  <c:v>143.3126660761736</c:v>
                </c:pt>
                <c:pt idx="8">
                  <c:v>149.58768554150632</c:v>
                </c:pt>
                <c:pt idx="9">
                  <c:v>151.90839694656489</c:v>
                </c:pt>
                <c:pt idx="10">
                  <c:v>153.52112676056339</c:v>
                </c:pt>
                <c:pt idx="11">
                  <c:v>157.60743321718931</c:v>
                </c:pt>
                <c:pt idx="12">
                  <c:v>157.72364909055557</c:v>
                </c:pt>
                <c:pt idx="13">
                  <c:v>161.9190404797601</c:v>
                </c:pt>
                <c:pt idx="14">
                  <c:v>162.4</c:v>
                </c:pt>
                <c:pt idx="15">
                  <c:v>164.44091149973505</c:v>
                </c:pt>
                <c:pt idx="16">
                  <c:v>165.2186177715092</c:v>
                </c:pt>
                <c:pt idx="17">
                  <c:v>168.13063063063066</c:v>
                </c:pt>
                <c:pt idx="18">
                  <c:v>169.01574471667931</c:v>
                </c:pt>
                <c:pt idx="19">
                  <c:v>169.38775510204081</c:v>
                </c:pt>
                <c:pt idx="20">
                  <c:v>176.76940639269407</c:v>
                </c:pt>
                <c:pt idx="21">
                  <c:v>177.36757624398075</c:v>
                </c:pt>
                <c:pt idx="22">
                  <c:v>177.64705882352939</c:v>
                </c:pt>
                <c:pt idx="23">
                  <c:v>192.78846153846155</c:v>
                </c:pt>
                <c:pt idx="24">
                  <c:v>211.34020618556701</c:v>
                </c:pt>
                <c:pt idx="25">
                  <c:v>227.94759825327512</c:v>
                </c:pt>
                <c:pt idx="26">
                  <c:v>237.50000000000006</c:v>
                </c:pt>
                <c:pt idx="27">
                  <c:v>248.12775330396479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60-4E90-B6FA-B270750EB3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731261008"/>
        <c:axId val="731262656"/>
      </c:barChart>
      <c:catAx>
        <c:axId val="7312610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731262656"/>
        <c:crosses val="autoZero"/>
        <c:auto val="1"/>
        <c:lblAlgn val="ctr"/>
        <c:lblOffset val="100"/>
        <c:noMultiLvlLbl val="0"/>
      </c:catAx>
      <c:valAx>
        <c:axId val="731262656"/>
        <c:scaling>
          <c:orientation val="minMax"/>
          <c:max val="250"/>
          <c:min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731261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5503749999999996"/>
          <c:y val="0.87829102564102568"/>
          <c:w val="0.36617499999999997"/>
          <c:h val="4.84397435897435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ysClr val="window" lastClr="FFFFFF">
          <a:lumMod val="85000"/>
        </a:sysClr>
      </a:solidFill>
      <a:round/>
    </a:ln>
    <a:effectLst/>
  </c:spPr>
  <c:txPr>
    <a:bodyPr/>
    <a:lstStyle/>
    <a:p>
      <a:pPr>
        <a:defRPr b="0" i="0"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47003499562555E-2"/>
          <c:y val="3.037595465527888E-2"/>
          <c:w val="0.88897440944881889"/>
          <c:h val="0.7288812897375427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'G5'!$B$2</c:f>
              <c:strCache>
                <c:ptCount val="1"/>
                <c:pt idx="0">
                  <c:v>Množstvo práce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ln>
              <a:noFill/>
            </a:ln>
            <a:effectLst/>
          </c:spPr>
          <c:invertIfNegative val="0"/>
          <c:cat>
            <c:strRef>
              <c:f>'G5'!$A$3:$A$6</c:f>
              <c:strCache>
                <c:ptCount val="4"/>
                <c:pt idx="0">
                  <c:v>Slovensko</c:v>
                </c:pt>
                <c:pt idx="1">
                  <c:v>Maďarsko</c:v>
                </c:pt>
                <c:pt idx="2">
                  <c:v>Poľsko</c:v>
                </c:pt>
                <c:pt idx="3">
                  <c:v>Česko</c:v>
                </c:pt>
              </c:strCache>
            </c:strRef>
          </c:cat>
          <c:val>
            <c:numRef>
              <c:f>'G5'!$B$3:$B$6</c:f>
              <c:numCache>
                <c:formatCode>0</c:formatCode>
                <c:ptCount val="4"/>
                <c:pt idx="0">
                  <c:v>3.8000807320815677E-2</c:v>
                </c:pt>
                <c:pt idx="1">
                  <c:v>1.360131914190954</c:v>
                </c:pt>
                <c:pt idx="2">
                  <c:v>3.6243492208218445E-2</c:v>
                </c:pt>
                <c:pt idx="3">
                  <c:v>0.51603020229409369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20-47D6-B92A-127F18567124}"/>
            </c:ext>
          </c:extLst>
        </c:ser>
        <c:ser>
          <c:idx val="1"/>
          <c:order val="1"/>
          <c:tx>
            <c:strRef>
              <c:f>'G5'!$C$2</c:f>
              <c:strCache>
                <c:ptCount val="1"/>
                <c:pt idx="0">
                  <c:v>Kvalita práce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'G5'!$A$3:$A$6</c:f>
              <c:strCache>
                <c:ptCount val="4"/>
                <c:pt idx="0">
                  <c:v>Slovensko</c:v>
                </c:pt>
                <c:pt idx="1">
                  <c:v>Maďarsko</c:v>
                </c:pt>
                <c:pt idx="2">
                  <c:v>Poľsko</c:v>
                </c:pt>
                <c:pt idx="3">
                  <c:v>Česko</c:v>
                </c:pt>
              </c:strCache>
            </c:strRef>
          </c:cat>
          <c:val>
            <c:numRef>
              <c:f>'G5'!$C$3:$C$6</c:f>
              <c:numCache>
                <c:formatCode>0</c:formatCode>
                <c:ptCount val="4"/>
                <c:pt idx="0">
                  <c:v>5.2606281715500358E-2</c:v>
                </c:pt>
                <c:pt idx="1">
                  <c:v>-0.1420314367559225</c:v>
                </c:pt>
                <c:pt idx="2">
                  <c:v>7.2107406527449291E-2</c:v>
                </c:pt>
                <c:pt idx="3">
                  <c:v>5.3604944536428834E-2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20-47D6-B92A-127F18567124}"/>
            </c:ext>
          </c:extLst>
        </c:ser>
        <c:ser>
          <c:idx val="2"/>
          <c:order val="2"/>
          <c:tx>
            <c:strRef>
              <c:f>'G5'!$D$2</c:f>
              <c:strCache>
                <c:ptCount val="1"/>
                <c:pt idx="0">
                  <c:v>IKT kapitál</c:v>
                </c:pt>
              </c:strCache>
            </c:strRef>
          </c:tx>
          <c:spPr>
            <a:solidFill>
              <a:srgbClr val="0031C7"/>
            </a:solidFill>
            <a:ln>
              <a:noFill/>
            </a:ln>
            <a:effectLst/>
          </c:spPr>
          <c:invertIfNegative val="0"/>
          <c:cat>
            <c:strRef>
              <c:f>'G5'!$A$3:$A$6</c:f>
              <c:strCache>
                <c:ptCount val="4"/>
                <c:pt idx="0">
                  <c:v>Slovensko</c:v>
                </c:pt>
                <c:pt idx="1">
                  <c:v>Maďarsko</c:v>
                </c:pt>
                <c:pt idx="2">
                  <c:v>Poľsko</c:v>
                </c:pt>
                <c:pt idx="3">
                  <c:v>Česko</c:v>
                </c:pt>
              </c:strCache>
            </c:strRef>
          </c:cat>
          <c:val>
            <c:numRef>
              <c:f>'G5'!$D$3:$D$6</c:f>
              <c:numCache>
                <c:formatCode>0</c:formatCode>
                <c:ptCount val="4"/>
                <c:pt idx="0">
                  <c:v>-0.43362096344066703</c:v>
                </c:pt>
                <c:pt idx="1">
                  <c:v>-9.0246777359701991E-2</c:v>
                </c:pt>
                <c:pt idx="2">
                  <c:v>-0.21415563584562886</c:v>
                </c:pt>
                <c:pt idx="3">
                  <c:v>-0.34201826225174892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20-47D6-B92A-127F18567124}"/>
            </c:ext>
          </c:extLst>
        </c:ser>
        <c:ser>
          <c:idx val="3"/>
          <c:order val="3"/>
          <c:tx>
            <c:strRef>
              <c:f>'G5'!$E$2</c:f>
              <c:strCache>
                <c:ptCount val="1"/>
                <c:pt idx="0">
                  <c:v>Ostatný kapitál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25400">
              <a:noFill/>
            </a:ln>
            <a:effectLst/>
          </c:spPr>
          <c:invertIfNegative val="0"/>
          <c:cat>
            <c:strRef>
              <c:f>'G5'!$A$3:$A$6</c:f>
              <c:strCache>
                <c:ptCount val="4"/>
                <c:pt idx="0">
                  <c:v>Slovensko</c:v>
                </c:pt>
                <c:pt idx="1">
                  <c:v>Maďarsko</c:v>
                </c:pt>
                <c:pt idx="2">
                  <c:v>Poľsko</c:v>
                </c:pt>
                <c:pt idx="3">
                  <c:v>Česko</c:v>
                </c:pt>
              </c:strCache>
            </c:strRef>
          </c:cat>
          <c:val>
            <c:numRef>
              <c:f>'G5'!$E$3:$E$6</c:f>
              <c:numCache>
                <c:formatCode>0</c:formatCode>
                <c:ptCount val="4"/>
                <c:pt idx="0">
                  <c:v>0.14601339675055569</c:v>
                </c:pt>
                <c:pt idx="1">
                  <c:v>-0.3890443851929547</c:v>
                </c:pt>
                <c:pt idx="2">
                  <c:v>0.10801578821924696</c:v>
                </c:pt>
                <c:pt idx="3">
                  <c:v>-0.46776392664230887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20-47D6-B92A-127F18567124}"/>
            </c:ext>
          </c:extLst>
        </c:ser>
        <c:ser>
          <c:idx val="4"/>
          <c:order val="4"/>
          <c:tx>
            <c:strRef>
              <c:f>'G5'!$F$2</c:f>
              <c:strCache>
                <c:ptCount val="1"/>
                <c:pt idx="0">
                  <c:v>TFP</c:v>
                </c:pt>
              </c:strCache>
            </c:strRef>
          </c:tx>
          <c:spPr>
            <a:solidFill>
              <a:srgbClr val="3D98FF"/>
            </a:solidFill>
            <a:ln w="25400">
              <a:noFill/>
            </a:ln>
            <a:effectLst/>
          </c:spPr>
          <c:invertIfNegative val="0"/>
          <c:cat>
            <c:strRef>
              <c:f>'G5'!$A$3:$A$6</c:f>
              <c:strCache>
                <c:ptCount val="4"/>
                <c:pt idx="0">
                  <c:v>Slovensko</c:v>
                </c:pt>
                <c:pt idx="1">
                  <c:v>Maďarsko</c:v>
                </c:pt>
                <c:pt idx="2">
                  <c:v>Poľsko</c:v>
                </c:pt>
                <c:pt idx="3">
                  <c:v>Česko</c:v>
                </c:pt>
              </c:strCache>
            </c:strRef>
          </c:cat>
          <c:val>
            <c:numRef>
              <c:f>'G5'!$F$3:$F$6</c:f>
              <c:numCache>
                <c:formatCode>0</c:formatCode>
                <c:ptCount val="4"/>
                <c:pt idx="0">
                  <c:v>-2.3552909123474786</c:v>
                </c:pt>
                <c:pt idx="1">
                  <c:v>-1.7952647370719899</c:v>
                </c:pt>
                <c:pt idx="2">
                  <c:v>-0.44423923555839839</c:v>
                </c:pt>
                <c:pt idx="3">
                  <c:v>-1.6946678676619862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020-47D6-B92A-127F18567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24159039"/>
        <c:axId val="1724109919"/>
      </c:barChart>
      <c:lineChart>
        <c:grouping val="standard"/>
        <c:varyColors val="0"/>
        <c:ser>
          <c:idx val="5"/>
          <c:order val="5"/>
          <c:tx>
            <c:strRef>
              <c:f>'G5'!$G$2</c:f>
              <c:strCache>
                <c:ptCount val="1"/>
                <c:pt idx="0">
                  <c:v>HDP (%)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cat>
            <c:strRef>
              <c:f>'G5'!$A$3:$A$6</c:f>
              <c:strCache>
                <c:ptCount val="4"/>
                <c:pt idx="0">
                  <c:v>Slovensko</c:v>
                </c:pt>
                <c:pt idx="1">
                  <c:v>Maďarsko</c:v>
                </c:pt>
                <c:pt idx="2">
                  <c:v>Poľsko</c:v>
                </c:pt>
                <c:pt idx="3">
                  <c:v>Česko</c:v>
                </c:pt>
              </c:strCache>
            </c:strRef>
          </c:cat>
          <c:val>
            <c:numRef>
              <c:f>'G5'!$G$3:$G$6</c:f>
              <c:numCache>
                <c:formatCode>0</c:formatCode>
                <c:ptCount val="4"/>
                <c:pt idx="0">
                  <c:v>-2.5522913900012738</c:v>
                </c:pt>
                <c:pt idx="1">
                  <c:v>-1.0564554221896154</c:v>
                </c:pt>
                <c:pt idx="2">
                  <c:v>-0.44202818444911207</c:v>
                </c:pt>
                <c:pt idx="3">
                  <c:v>-1.9348149097255214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20-47D6-B92A-127F18567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4159039"/>
        <c:axId val="1724109919"/>
      </c:lineChart>
      <c:catAx>
        <c:axId val="1724159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724109919"/>
        <c:crosses val="autoZero"/>
        <c:auto val="1"/>
        <c:lblAlgn val="ctr"/>
        <c:lblOffset val="100"/>
        <c:noMultiLvlLbl val="0"/>
      </c:catAx>
      <c:valAx>
        <c:axId val="17241099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724159039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3407168458781362E-2"/>
          <c:y val="0.86239102564102565"/>
          <c:w val="0.97076249999999997"/>
          <c:h val="0.1246051282051281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b="0" i="0"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647361111111109"/>
          <c:y val="2.5440170940170939E-2"/>
          <c:w val="0.64456840277777783"/>
          <c:h val="0.9134132478632478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'G41'!$E$2</c:f>
              <c:strCache>
                <c:ptCount val="1"/>
                <c:pt idx="0">
                  <c:v>Podiel na celkovej zamestnanosti v %</c:v>
                </c:pt>
              </c:strCache>
            </c:strRef>
          </c:tx>
          <c:spPr>
            <a:solidFill>
              <a:srgbClr val="0031C7"/>
            </a:solidFill>
            <a:ln>
              <a:noFill/>
            </a:ln>
            <a:effectLst/>
          </c:spPr>
          <c:invertIfNegative val="0"/>
          <c:cat>
            <c:strRef>
              <c:f>'G41'!$D$3:$D$30</c:f>
              <c:strCache>
                <c:ptCount val="28"/>
                <c:pt idx="0">
                  <c:v>Grécko</c:v>
                </c:pt>
                <c:pt idx="1">
                  <c:v>Rumunsko</c:v>
                </c:pt>
                <c:pt idx="2">
                  <c:v>Bulharsko</c:v>
                </c:pt>
                <c:pt idx="3">
                  <c:v>Poľsko</c:v>
                </c:pt>
                <c:pt idx="4">
                  <c:v>Chorvátsko</c:v>
                </c:pt>
                <c:pt idx="5">
                  <c:v>Taliansko</c:v>
                </c:pt>
                <c:pt idx="6">
                  <c:v>Lotyšsko</c:v>
                </c:pt>
                <c:pt idx="7">
                  <c:v>Litva</c:v>
                </c:pt>
                <c:pt idx="8">
                  <c:v>Cyprus</c:v>
                </c:pt>
                <c:pt idx="9">
                  <c:v>Maďarsko</c:v>
                </c:pt>
                <c:pt idx="10">
                  <c:v>Španielsko</c:v>
                </c:pt>
                <c:pt idx="11">
                  <c:v>Slovensko</c:v>
                </c:pt>
                <c:pt idx="12">
                  <c:v>EÚ27</c:v>
                </c:pt>
                <c:pt idx="13">
                  <c:v>Francúzsko</c:v>
                </c:pt>
                <c:pt idx="14">
                  <c:v>Rakúsko</c:v>
                </c:pt>
                <c:pt idx="15">
                  <c:v>Česko</c:v>
                </c:pt>
                <c:pt idx="16">
                  <c:v>Portugalsko</c:v>
                </c:pt>
                <c:pt idx="17">
                  <c:v>Slovinsko</c:v>
                </c:pt>
                <c:pt idx="18">
                  <c:v>Nemecko</c:v>
                </c:pt>
                <c:pt idx="19">
                  <c:v>Malta</c:v>
                </c:pt>
                <c:pt idx="20">
                  <c:v>Belgicko</c:v>
                </c:pt>
                <c:pt idx="21">
                  <c:v>Dánsko</c:v>
                </c:pt>
                <c:pt idx="22">
                  <c:v>Estónsko</c:v>
                </c:pt>
                <c:pt idx="23">
                  <c:v>Írsko</c:v>
                </c:pt>
                <c:pt idx="24">
                  <c:v>Luxembursko</c:v>
                </c:pt>
                <c:pt idx="25">
                  <c:v>Holandsko</c:v>
                </c:pt>
                <c:pt idx="26">
                  <c:v>Fínsko</c:v>
                </c:pt>
                <c:pt idx="27">
                  <c:v>Švédsko</c:v>
                </c:pt>
              </c:strCache>
            </c:strRef>
          </c:cat>
          <c:val>
            <c:numRef>
              <c:f>'G41'!$E$3:$E$30</c:f>
              <c:numCache>
                <c:formatCode>#\ ##0.0</c:formatCode>
                <c:ptCount val="28"/>
                <c:pt idx="0">
                  <c:v>2.4</c:v>
                </c:pt>
                <c:pt idx="1">
                  <c:v>2.6</c:v>
                </c:pt>
                <c:pt idx="2">
                  <c:v>3.5</c:v>
                </c:pt>
                <c:pt idx="3">
                  <c:v>3.5</c:v>
                </c:pt>
                <c:pt idx="4">
                  <c:v>3.6</c:v>
                </c:pt>
                <c:pt idx="5">
                  <c:v>3.8</c:v>
                </c:pt>
                <c:pt idx="6">
                  <c:v>3.8</c:v>
                </c:pt>
                <c:pt idx="7">
                  <c:v>3.8</c:v>
                </c:pt>
                <c:pt idx="8">
                  <c:v>3.9</c:v>
                </c:pt>
                <c:pt idx="9">
                  <c:v>3.9</c:v>
                </c:pt>
                <c:pt idx="10">
                  <c:v>4.0999999999999996</c:v>
                </c:pt>
                <c:pt idx="11">
                  <c:v>4.3</c:v>
                </c:pt>
                <c:pt idx="12">
                  <c:v>4.5</c:v>
                </c:pt>
                <c:pt idx="13">
                  <c:v>4.5</c:v>
                </c:pt>
                <c:pt idx="14">
                  <c:v>4.5</c:v>
                </c:pt>
                <c:pt idx="15">
                  <c:v>4.5999999999999996</c:v>
                </c:pt>
                <c:pt idx="16">
                  <c:v>4.7</c:v>
                </c:pt>
                <c:pt idx="17">
                  <c:v>4.8</c:v>
                </c:pt>
                <c:pt idx="18">
                  <c:v>4.9000000000000004</c:v>
                </c:pt>
                <c:pt idx="19">
                  <c:v>4.9000000000000004</c:v>
                </c:pt>
                <c:pt idx="20">
                  <c:v>5.6</c:v>
                </c:pt>
                <c:pt idx="21">
                  <c:v>5.6</c:v>
                </c:pt>
                <c:pt idx="22">
                  <c:v>6.2</c:v>
                </c:pt>
                <c:pt idx="23">
                  <c:v>6.3</c:v>
                </c:pt>
                <c:pt idx="24">
                  <c:v>6.7</c:v>
                </c:pt>
                <c:pt idx="25">
                  <c:v>6.7</c:v>
                </c:pt>
                <c:pt idx="26">
                  <c:v>7.4</c:v>
                </c:pt>
                <c:pt idx="27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C2-40D6-8C86-79C52BA43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731261008"/>
        <c:axId val="731262656"/>
      </c:barChart>
      <c:catAx>
        <c:axId val="7312610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731262656"/>
        <c:crosses val="autoZero"/>
        <c:auto val="1"/>
        <c:lblAlgn val="ctr"/>
        <c:lblOffset val="100"/>
        <c:noMultiLvlLbl val="0"/>
      </c:catAx>
      <c:valAx>
        <c:axId val="731262656"/>
        <c:scaling>
          <c:orientation val="minMax"/>
          <c:max val="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731261008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0327881944444439"/>
          <c:y val="0.77517136752136762"/>
          <c:w val="0.37993541666666669"/>
          <c:h val="0.173268803418803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ysClr val="window" lastClr="FFFFFF">
          <a:lumMod val="85000"/>
        </a:sysClr>
      </a:solidFill>
      <a:round/>
    </a:ln>
    <a:effectLst/>
  </c:spPr>
  <c:txPr>
    <a:bodyPr/>
    <a:lstStyle/>
    <a:p>
      <a:pPr>
        <a:defRPr b="0" i="0"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01041666666667"/>
          <c:y val="5.9700854700854698E-2"/>
          <c:w val="0.86430937499999982"/>
          <c:h val="0.69854743589743595"/>
        </c:manualLayout>
      </c:layout>
      <c:scatterChart>
        <c:scatterStyle val="lineMarker"/>
        <c:varyColors val="0"/>
        <c:ser>
          <c:idx val="0"/>
          <c:order val="0"/>
          <c:tx>
            <c:strRef>
              <c:f>'G42'!$A$3</c:f>
              <c:strCache>
                <c:ptCount val="1"/>
                <c:pt idx="0">
                  <c:v>EÚ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5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'G42'!$B$3</c:f>
              <c:numCache>
                <c:formatCode>#,##0</c:formatCode>
                <c:ptCount val="1"/>
                <c:pt idx="0">
                  <c:v>13.466666666666667</c:v>
                </c:pt>
              </c:numCache>
            </c:numRef>
          </c:xVal>
          <c:yVal>
            <c:numRef>
              <c:f>'G42'!$C$3</c:f>
              <c:numCache>
                <c:formatCode>0</c:formatCode>
                <c:ptCount val="1"/>
                <c:pt idx="0">
                  <c:v>19.100000000000001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214-4070-B23C-1B2965270415}"/>
            </c:ext>
          </c:extLst>
        </c:ser>
        <c:ser>
          <c:idx val="2"/>
          <c:order val="1"/>
          <c:tx>
            <c:strRef>
              <c:f>'G42'!$A$4</c:f>
              <c:strCache>
                <c:ptCount val="1"/>
                <c:pt idx="0">
                  <c:v>Belgicko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rgbClr val="0070C0"/>
                </a:solidFill>
                <a:ln w="9525">
                  <a:solidFill>
                    <a:srgbClr val="0070C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3214-4070-B23C-1B2965270415}"/>
              </c:ext>
            </c:extLst>
          </c:dPt>
          <c:xVal>
            <c:numRef>
              <c:f>'G42'!$B$4</c:f>
              <c:numCache>
                <c:formatCode>#,##0</c:formatCode>
                <c:ptCount val="1"/>
                <c:pt idx="0">
                  <c:v>7.5333333333333323</c:v>
                </c:pt>
              </c:numCache>
            </c:numRef>
          </c:xVal>
          <c:yVal>
            <c:numRef>
              <c:f>'G42'!$C$4</c:f>
              <c:numCache>
                <c:formatCode>0</c:formatCode>
                <c:ptCount val="1"/>
                <c:pt idx="0">
                  <c:v>19.600000000000001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214-4070-B23C-1B2965270415}"/>
            </c:ext>
          </c:extLst>
        </c:ser>
        <c:ser>
          <c:idx val="3"/>
          <c:order val="2"/>
          <c:tx>
            <c:strRef>
              <c:f>'G42'!$A$5</c:f>
              <c:strCache>
                <c:ptCount val="1"/>
                <c:pt idx="0">
                  <c:v>Bulharsko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5000"/>
                </a:schemeClr>
              </a:solidFill>
              <a:ln w="9525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xVal>
            <c:numRef>
              <c:f>'G42'!$B$5</c:f>
              <c:numCache>
                <c:formatCode>#,##0</c:formatCode>
                <c:ptCount val="1"/>
                <c:pt idx="0">
                  <c:v>10.583333333333334</c:v>
                </c:pt>
              </c:numCache>
            </c:numRef>
          </c:xVal>
          <c:yVal>
            <c:numRef>
              <c:f>'G42'!$C$5</c:f>
              <c:numCache>
                <c:formatCode>0</c:formatCode>
                <c:ptCount val="1"/>
                <c:pt idx="0">
                  <c:v>28.2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214-4070-B23C-1B2965270415}"/>
            </c:ext>
          </c:extLst>
        </c:ser>
        <c:ser>
          <c:idx val="4"/>
          <c:order val="3"/>
          <c:tx>
            <c:strRef>
              <c:f>'G42'!$A$6</c:f>
              <c:strCache>
                <c:ptCount val="1"/>
                <c:pt idx="0">
                  <c:v>Česko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5000"/>
                </a:schemeClr>
              </a:solidFill>
              <a:ln w="9525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xVal>
            <c:numRef>
              <c:f>'G42'!$B$6</c:f>
              <c:numCache>
                <c:formatCode>#,##0</c:formatCode>
                <c:ptCount val="1"/>
                <c:pt idx="0">
                  <c:v>12.200000000000001</c:v>
                </c:pt>
              </c:numCache>
            </c:numRef>
          </c:xVal>
          <c:yVal>
            <c:numRef>
              <c:f>'G42'!$C$6</c:f>
              <c:numCache>
                <c:formatCode>0</c:formatCode>
                <c:ptCount val="1"/>
                <c:pt idx="0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214-4070-B23C-1B2965270415}"/>
            </c:ext>
          </c:extLst>
        </c:ser>
        <c:ser>
          <c:idx val="5"/>
          <c:order val="4"/>
          <c:tx>
            <c:strRef>
              <c:f>'G42'!$A$7</c:f>
              <c:strCache>
                <c:ptCount val="1"/>
                <c:pt idx="0">
                  <c:v>Dánsko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5000"/>
                </a:schemeClr>
              </a:solidFill>
              <a:ln w="9525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xVal>
            <c:numRef>
              <c:f>'G42'!$B$7</c:f>
              <c:numCache>
                <c:formatCode>#,##0</c:formatCode>
                <c:ptCount val="1"/>
                <c:pt idx="0">
                  <c:v>15.466666666666667</c:v>
                </c:pt>
              </c:numCache>
            </c:numRef>
          </c:xVal>
          <c:yVal>
            <c:numRef>
              <c:f>'G42'!$C$7</c:f>
              <c:numCache>
                <c:formatCode>0</c:formatCode>
                <c:ptCount val="1"/>
                <c:pt idx="0">
                  <c:v>22.9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214-4070-B23C-1B2965270415}"/>
            </c:ext>
          </c:extLst>
        </c:ser>
        <c:ser>
          <c:idx val="6"/>
          <c:order val="5"/>
          <c:tx>
            <c:strRef>
              <c:f>'G42'!$A$8</c:f>
              <c:strCache>
                <c:ptCount val="1"/>
                <c:pt idx="0">
                  <c:v>Nemecko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5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'G42'!$B$8</c:f>
              <c:numCache>
                <c:formatCode>#,##0</c:formatCode>
                <c:ptCount val="1"/>
                <c:pt idx="0">
                  <c:v>11.983333333333334</c:v>
                </c:pt>
              </c:numCache>
            </c:numRef>
          </c:xVal>
          <c:yVal>
            <c:numRef>
              <c:f>'G42'!$C$8</c:f>
              <c:numCache>
                <c:formatCode>0</c:formatCode>
                <c:ptCount val="1"/>
                <c:pt idx="0">
                  <c:v>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214-4070-B23C-1B2965270415}"/>
            </c:ext>
          </c:extLst>
        </c:ser>
        <c:ser>
          <c:idx val="7"/>
          <c:order val="6"/>
          <c:tx>
            <c:strRef>
              <c:f>'G42'!$A$9</c:f>
              <c:strCache>
                <c:ptCount val="1"/>
                <c:pt idx="0">
                  <c:v>Estónsko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5000"/>
                </a:schemeClr>
              </a:solidFill>
              <a:ln w="9525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xVal>
            <c:numRef>
              <c:f>'G42'!$B$9</c:f>
              <c:numCache>
                <c:formatCode>#,##0</c:formatCode>
                <c:ptCount val="1"/>
                <c:pt idx="0">
                  <c:v>13.450000000000001</c:v>
                </c:pt>
              </c:numCache>
            </c:numRef>
          </c:xVal>
          <c:yVal>
            <c:numRef>
              <c:f>'G42'!$C$9</c:f>
              <c:numCache>
                <c:formatCode>0</c:formatCode>
                <c:ptCount val="1"/>
                <c:pt idx="0">
                  <c:v>22.6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214-4070-B23C-1B2965270415}"/>
            </c:ext>
          </c:extLst>
        </c:ser>
        <c:ser>
          <c:idx val="8"/>
          <c:order val="7"/>
          <c:tx>
            <c:strRef>
              <c:f>'G42'!$A$10</c:f>
              <c:strCache>
                <c:ptCount val="1"/>
                <c:pt idx="0">
                  <c:v>Írsko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5000"/>
                </a:schemeClr>
              </a:solidFill>
              <a:ln w="9525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xVal>
            <c:numRef>
              <c:f>'G42'!$B$10</c:f>
              <c:numCache>
                <c:formatCode>#,##0</c:formatCode>
                <c:ptCount val="1"/>
                <c:pt idx="0">
                  <c:v>21.349999999999998</c:v>
                </c:pt>
              </c:numCache>
            </c:numRef>
          </c:xVal>
          <c:yVal>
            <c:numRef>
              <c:f>'G42'!$C$10</c:f>
              <c:numCache>
                <c:formatCode>0</c:formatCode>
                <c:ptCount val="1"/>
                <c:pt idx="0">
                  <c:v>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3214-4070-B23C-1B2965270415}"/>
            </c:ext>
          </c:extLst>
        </c:ser>
        <c:ser>
          <c:idx val="9"/>
          <c:order val="8"/>
          <c:tx>
            <c:strRef>
              <c:f>'G42'!$A$11</c:f>
              <c:strCache>
                <c:ptCount val="1"/>
                <c:pt idx="0">
                  <c:v>Grécko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5000"/>
                </a:schemeClr>
              </a:solidFill>
              <a:ln w="9525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xVal>
            <c:numRef>
              <c:f>'G42'!$B$11</c:f>
              <c:numCache>
                <c:formatCode>#,##0</c:formatCode>
                <c:ptCount val="1"/>
                <c:pt idx="0">
                  <c:v>14.166666666666666</c:v>
                </c:pt>
              </c:numCache>
            </c:numRef>
          </c:xVal>
          <c:yVal>
            <c:numRef>
              <c:f>'G42'!$C$11</c:f>
              <c:numCache>
                <c:formatCode>0</c:formatCode>
                <c:ptCount val="1"/>
                <c:pt idx="0">
                  <c:v>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3214-4070-B23C-1B2965270415}"/>
            </c:ext>
          </c:extLst>
        </c:ser>
        <c:ser>
          <c:idx val="10"/>
          <c:order val="9"/>
          <c:tx>
            <c:strRef>
              <c:f>'G42'!$A$12</c:f>
              <c:strCache>
                <c:ptCount val="1"/>
                <c:pt idx="0">
                  <c:v>Španielsko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5000"/>
                </a:schemeClr>
              </a:solidFill>
              <a:ln w="9525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xVal>
            <c:numRef>
              <c:f>'G42'!$B$12</c:f>
              <c:numCache>
                <c:formatCode>#,##0</c:formatCode>
                <c:ptCount val="1"/>
                <c:pt idx="0">
                  <c:v>12.716666666666667</c:v>
                </c:pt>
              </c:numCache>
            </c:numRef>
          </c:xVal>
          <c:yVal>
            <c:numRef>
              <c:f>'G42'!$C$12</c:f>
              <c:numCache>
                <c:formatCode>0</c:formatCode>
                <c:ptCount val="1"/>
                <c:pt idx="0">
                  <c:v>19.399999999999999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3214-4070-B23C-1B2965270415}"/>
            </c:ext>
          </c:extLst>
        </c:ser>
        <c:ser>
          <c:idx val="11"/>
          <c:order val="10"/>
          <c:tx>
            <c:strRef>
              <c:f>'G42'!$A$13</c:f>
              <c:strCache>
                <c:ptCount val="1"/>
                <c:pt idx="0">
                  <c:v>Francúzsko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5000"/>
                </a:schemeClr>
              </a:solidFill>
              <a:ln w="9525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xVal>
            <c:numRef>
              <c:f>'G42'!$B$13</c:f>
              <c:numCache>
                <c:formatCode>#,##0</c:formatCode>
                <c:ptCount val="1"/>
                <c:pt idx="0">
                  <c:v>16.816666666666666</c:v>
                </c:pt>
              </c:numCache>
            </c:numRef>
          </c:xVal>
          <c:yVal>
            <c:numRef>
              <c:f>'G42'!$C$13</c:f>
              <c:numCache>
                <c:formatCode>0</c:formatCode>
                <c:ptCount val="1"/>
                <c:pt idx="0">
                  <c:v>20.9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3214-4070-B23C-1B2965270415}"/>
            </c:ext>
          </c:extLst>
        </c:ser>
        <c:ser>
          <c:idx val="12"/>
          <c:order val="11"/>
          <c:tx>
            <c:strRef>
              <c:f>'G42'!$A$14</c:f>
              <c:strCache>
                <c:ptCount val="1"/>
                <c:pt idx="0">
                  <c:v>Chorvátsko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5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'G42'!$B$14</c:f>
              <c:numCache>
                <c:formatCode>#,##0</c:formatCode>
                <c:ptCount val="1"/>
                <c:pt idx="0">
                  <c:v>14.283333333333333</c:v>
                </c:pt>
              </c:numCache>
            </c:numRef>
          </c:xVal>
          <c:yVal>
            <c:numRef>
              <c:f>'G42'!$C$14</c:f>
              <c:numCache>
                <c:formatCode>0</c:formatCode>
                <c:ptCount val="1"/>
                <c:pt idx="0">
                  <c:v>20.8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3214-4070-B23C-1B2965270415}"/>
            </c:ext>
          </c:extLst>
        </c:ser>
        <c:ser>
          <c:idx val="13"/>
          <c:order val="12"/>
          <c:tx>
            <c:strRef>
              <c:f>'G42'!$A$15</c:f>
              <c:strCache>
                <c:ptCount val="1"/>
                <c:pt idx="0">
                  <c:v>Taliansko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5000"/>
                </a:schemeClr>
              </a:solidFill>
              <a:ln w="9525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xVal>
            <c:numRef>
              <c:f>'G42'!$B$15</c:f>
              <c:numCache>
                <c:formatCode>#,##0</c:formatCode>
                <c:ptCount val="1"/>
                <c:pt idx="0">
                  <c:v>12.249999999999998</c:v>
                </c:pt>
              </c:numCache>
            </c:numRef>
          </c:xVal>
          <c:yVal>
            <c:numRef>
              <c:f>'G42'!$C$15</c:f>
              <c:numCache>
                <c:formatCode>0</c:formatCode>
                <c:ptCount val="1"/>
                <c:pt idx="0">
                  <c:v>16.100000000000001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3214-4070-B23C-1B2965270415}"/>
            </c:ext>
          </c:extLst>
        </c:ser>
        <c:ser>
          <c:idx val="14"/>
          <c:order val="13"/>
          <c:tx>
            <c:strRef>
              <c:f>'G42'!$A$16</c:f>
              <c:strCache>
                <c:ptCount val="1"/>
                <c:pt idx="0">
                  <c:v>Lotyšsko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5000"/>
                </a:schemeClr>
              </a:solidFill>
              <a:ln w="9525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xVal>
            <c:numRef>
              <c:f>'G42'!$B$16</c:f>
              <c:numCache>
                <c:formatCode>#,##0</c:formatCode>
                <c:ptCount val="1"/>
                <c:pt idx="0">
                  <c:v>8.6166666666666671</c:v>
                </c:pt>
              </c:numCache>
            </c:numRef>
          </c:xVal>
          <c:yVal>
            <c:numRef>
              <c:f>'G42'!$C$16</c:f>
              <c:numCache>
                <c:formatCode>0</c:formatCode>
                <c:ptCount val="1"/>
                <c:pt idx="0">
                  <c:v>22.6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3214-4070-B23C-1B2965270415}"/>
            </c:ext>
          </c:extLst>
        </c:ser>
        <c:ser>
          <c:idx val="15"/>
          <c:order val="14"/>
          <c:tx>
            <c:strRef>
              <c:f>'G42'!$A$17</c:f>
              <c:strCache>
                <c:ptCount val="1"/>
                <c:pt idx="0">
                  <c:v>Litva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5000"/>
                </a:schemeClr>
              </a:solidFill>
              <a:ln w="9525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xVal>
            <c:numRef>
              <c:f>'G42'!$B$17</c:f>
              <c:numCache>
                <c:formatCode>#,##0</c:formatCode>
                <c:ptCount val="1"/>
                <c:pt idx="0">
                  <c:v>11.950000000000001</c:v>
                </c:pt>
              </c:numCache>
            </c:numRef>
          </c:xVal>
          <c:yVal>
            <c:numRef>
              <c:f>'G42'!$C$17</c:f>
              <c:numCache>
                <c:formatCode>0</c:formatCode>
                <c:ptCount val="1"/>
                <c:pt idx="0">
                  <c:v>23.7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3214-4070-B23C-1B2965270415}"/>
            </c:ext>
          </c:extLst>
        </c:ser>
        <c:ser>
          <c:idx val="16"/>
          <c:order val="15"/>
          <c:tx>
            <c:strRef>
              <c:f>'G42'!$A$18</c:f>
              <c:strCache>
                <c:ptCount val="1"/>
                <c:pt idx="0">
                  <c:v>Maďarsko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xVal>
            <c:numRef>
              <c:f>'G42'!$B$18</c:f>
              <c:numCache>
                <c:formatCode>#,##0</c:formatCode>
                <c:ptCount val="1"/>
                <c:pt idx="0">
                  <c:v>8.8666666666666671</c:v>
                </c:pt>
              </c:numCache>
            </c:numRef>
          </c:xVal>
          <c:yVal>
            <c:numRef>
              <c:f>'G42'!$C$18</c:f>
              <c:numCache>
                <c:formatCode>0</c:formatCode>
                <c:ptCount val="1"/>
                <c:pt idx="0">
                  <c:v>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3214-4070-B23C-1B2965270415}"/>
            </c:ext>
          </c:extLst>
        </c:ser>
        <c:ser>
          <c:idx val="17"/>
          <c:order val="16"/>
          <c:tx>
            <c:strRef>
              <c:f>'G42'!$A$19</c:f>
              <c:strCache>
                <c:ptCount val="1"/>
                <c:pt idx="0">
                  <c:v>Holandsko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5000"/>
                </a:schemeClr>
              </a:solidFill>
              <a:ln w="9525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xVal>
            <c:numRef>
              <c:f>'G42'!$B$19</c:f>
              <c:numCache>
                <c:formatCode>#,##0</c:formatCode>
                <c:ptCount val="1"/>
                <c:pt idx="0">
                  <c:v>8.0749999999999993</c:v>
                </c:pt>
              </c:numCache>
            </c:numRef>
          </c:xVal>
          <c:yVal>
            <c:numRef>
              <c:f>'G42'!$C$19</c:f>
              <c:numCache>
                <c:formatCode>0</c:formatCode>
                <c:ptCount val="1"/>
                <c:pt idx="0">
                  <c:v>17.5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3214-4070-B23C-1B2965270415}"/>
            </c:ext>
          </c:extLst>
        </c:ser>
        <c:ser>
          <c:idx val="18"/>
          <c:order val="17"/>
          <c:tx>
            <c:strRef>
              <c:f>'G42'!$A$20</c:f>
              <c:strCache>
                <c:ptCount val="1"/>
                <c:pt idx="0">
                  <c:v>Rakúsko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5000"/>
                </a:schemeClr>
              </a:solidFill>
              <a:ln w="9525">
                <a:solidFill>
                  <a:schemeClr val="accent1">
                    <a:lumMod val="70000"/>
                    <a:lumOff val="30000"/>
                  </a:schemeClr>
                </a:solidFill>
              </a:ln>
              <a:effectLst/>
            </c:spPr>
          </c:marker>
          <c:xVal>
            <c:numRef>
              <c:f>'G42'!$B$20</c:f>
              <c:numCache>
                <c:formatCode>#,##0</c:formatCode>
                <c:ptCount val="1"/>
                <c:pt idx="0">
                  <c:v>12.25</c:v>
                </c:pt>
              </c:numCache>
            </c:numRef>
          </c:xVal>
          <c:yVal>
            <c:numRef>
              <c:f>'G42'!$C$20</c:f>
              <c:numCache>
                <c:formatCode>0</c:formatCode>
                <c:ptCount val="1"/>
                <c:pt idx="0">
                  <c:v>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3214-4070-B23C-1B2965270415}"/>
            </c:ext>
          </c:extLst>
        </c:ser>
        <c:ser>
          <c:idx val="19"/>
          <c:order val="18"/>
          <c:tx>
            <c:strRef>
              <c:f>'G42'!$A$21</c:f>
              <c:strCache>
                <c:ptCount val="1"/>
                <c:pt idx="0">
                  <c:v>Poľsko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xVal>
            <c:numRef>
              <c:f>'G42'!$B$21</c:f>
              <c:numCache>
                <c:formatCode>#,##0</c:formatCode>
                <c:ptCount val="1"/>
                <c:pt idx="0">
                  <c:v>18.383333333333333</c:v>
                </c:pt>
              </c:numCache>
            </c:numRef>
          </c:xVal>
          <c:yVal>
            <c:numRef>
              <c:f>'G42'!$C$21</c:f>
              <c:numCache>
                <c:formatCode>0</c:formatCode>
                <c:ptCount val="1"/>
                <c:pt idx="0">
                  <c:v>15.5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3214-4070-B23C-1B2965270415}"/>
            </c:ext>
          </c:extLst>
        </c:ser>
        <c:ser>
          <c:idx val="20"/>
          <c:order val="19"/>
          <c:tx>
            <c:strRef>
              <c:f>'G42'!$A$22</c:f>
              <c:strCache>
                <c:ptCount val="1"/>
                <c:pt idx="0">
                  <c:v>Portugalsko</c:v>
                </c:pt>
              </c:strCache>
            </c:strRef>
          </c:tx>
          <c:spPr>
            <a:ln w="19050" cap="rnd">
              <a:solidFill>
                <a:schemeClr val="accent5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noFill/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rgbClr val="0070C0"/>
                </a:solidFill>
                <a:ln w="9525">
                  <a:solidFill>
                    <a:schemeClr val="accent5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5-3214-4070-B23C-1B2965270415}"/>
              </c:ext>
            </c:extLst>
          </c:dPt>
          <c:xVal>
            <c:numRef>
              <c:f>'G42'!$B$22</c:f>
              <c:numCache>
                <c:formatCode>#,##0</c:formatCode>
                <c:ptCount val="1"/>
                <c:pt idx="0">
                  <c:v>15.299999999999999</c:v>
                </c:pt>
              </c:numCache>
            </c:numRef>
          </c:xVal>
          <c:yVal>
            <c:numRef>
              <c:f>'G42'!$C$22</c:f>
              <c:numCache>
                <c:formatCode>0</c:formatCode>
                <c:ptCount val="1"/>
                <c:pt idx="0">
                  <c:v>20.7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3214-4070-B23C-1B2965270415}"/>
            </c:ext>
          </c:extLst>
        </c:ser>
        <c:ser>
          <c:idx val="21"/>
          <c:order val="20"/>
          <c:tx>
            <c:strRef>
              <c:f>'G42'!$A$23</c:f>
              <c:strCache>
                <c:ptCount val="1"/>
                <c:pt idx="0">
                  <c:v>Slovinsko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5000"/>
                </a:schemeClr>
              </a:solidFill>
              <a:ln w="9525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xVal>
            <c:numRef>
              <c:f>'G42'!$B$23</c:f>
              <c:numCache>
                <c:formatCode>#,##0</c:formatCode>
                <c:ptCount val="1"/>
                <c:pt idx="0">
                  <c:v>15.200000000000001</c:v>
                </c:pt>
              </c:numCache>
            </c:numRef>
          </c:xVal>
          <c:yVal>
            <c:numRef>
              <c:f>'G42'!$C$23</c:f>
              <c:numCache>
                <c:formatCode>0</c:formatCode>
                <c:ptCount val="1"/>
                <c:pt idx="0">
                  <c:v>16.600000000000001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3214-4070-B23C-1B2965270415}"/>
            </c:ext>
          </c:extLst>
        </c:ser>
        <c:ser>
          <c:idx val="22"/>
          <c:order val="21"/>
          <c:tx>
            <c:strRef>
              <c:f>'G42'!$A$24</c:f>
              <c:strCache>
                <c:ptCount val="1"/>
                <c:pt idx="0">
                  <c:v>Slovensko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5000"/>
                </a:schemeClr>
              </a:solidFill>
              <a:ln w="9525">
                <a:solidFill>
                  <a:schemeClr val="accent3">
                    <a:lumMod val="70000"/>
                  </a:schemeClr>
                </a:solidFill>
              </a:ln>
              <a:effectLst/>
            </c:spPr>
          </c:marker>
          <c:xVal>
            <c:numRef>
              <c:f>'G42'!$B$24</c:f>
              <c:numCache>
                <c:formatCode>#,##0</c:formatCode>
                <c:ptCount val="1"/>
                <c:pt idx="0">
                  <c:v>10.383333333333333</c:v>
                </c:pt>
              </c:numCache>
            </c:numRef>
          </c:xVal>
          <c:yVal>
            <c:numRef>
              <c:f>'G42'!$C$24</c:f>
              <c:numCache>
                <c:formatCode>0</c:formatCode>
                <c:ptCount val="1"/>
                <c:pt idx="0">
                  <c:v>14.9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3214-4070-B23C-1B2965270415}"/>
            </c:ext>
          </c:extLst>
        </c:ser>
        <c:ser>
          <c:idx val="23"/>
          <c:order val="22"/>
          <c:tx>
            <c:strRef>
              <c:f>'G42'!$A$25</c:f>
              <c:strCache>
                <c:ptCount val="1"/>
                <c:pt idx="0">
                  <c:v>Fínsko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5000"/>
                </a:schemeClr>
              </a:solidFill>
              <a:ln w="9525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xVal>
            <c:numRef>
              <c:f>'G42'!$B$25</c:f>
              <c:numCache>
                <c:formatCode>#,##0</c:formatCode>
                <c:ptCount val="1"/>
                <c:pt idx="0">
                  <c:v>13.833333333333334</c:v>
                </c:pt>
              </c:numCache>
            </c:numRef>
          </c:xVal>
          <c:yVal>
            <c:numRef>
              <c:f>'G42'!$C$25</c:f>
              <c:numCache>
                <c:formatCode>0</c:formatCode>
                <c:ptCount val="1"/>
                <c:pt idx="0">
                  <c:v>23.9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3214-4070-B23C-1B2965270415}"/>
            </c:ext>
          </c:extLst>
        </c:ser>
        <c:ser>
          <c:idx val="24"/>
          <c:order val="23"/>
          <c:tx>
            <c:strRef>
              <c:f>'G42'!$A$26</c:f>
              <c:strCache>
                <c:ptCount val="1"/>
                <c:pt idx="0">
                  <c:v>Švédsko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noFill/>
              </a:ln>
              <a:effectLst/>
            </c:spPr>
          </c:marker>
          <c:xVal>
            <c:numRef>
              <c:f>'G42'!$B$26</c:f>
              <c:numCache>
                <c:formatCode>#,##0</c:formatCode>
                <c:ptCount val="1"/>
                <c:pt idx="0">
                  <c:v>11.449999999999998</c:v>
                </c:pt>
              </c:numCache>
            </c:numRef>
          </c:xVal>
          <c:yVal>
            <c:numRef>
              <c:f>'G42'!$C$26</c:f>
              <c:numCache>
                <c:formatCode>0</c:formatCode>
                <c:ptCount val="1"/>
                <c:pt idx="0">
                  <c:v>21.9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3214-4070-B23C-1B2965270415}"/>
            </c:ext>
          </c:extLst>
        </c:ser>
        <c:ser>
          <c:idx val="25"/>
          <c:order val="24"/>
          <c:tx>
            <c:strRef>
              <c:f>'G42'!$A$27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5000"/>
                </a:schemeClr>
              </a:solidFill>
              <a:ln w="9525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xVal>
            <c:numRef>
              <c:f>'G42'!$B$27</c:f>
              <c:numCache>
                <c:formatCode>#,##0</c:formatCode>
                <c:ptCount val="1"/>
              </c:numCache>
            </c:numRef>
          </c:xVal>
          <c:yVal>
            <c:numRef>
              <c:f>'G42'!$C$27</c:f>
              <c:numCache>
                <c:formatCode>0</c:formatCode>
                <c:ptCount val="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3214-4070-B23C-1B2965270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1245048"/>
        <c:axId val="551245376"/>
      </c:scatterChart>
      <c:valAx>
        <c:axId val="551245048"/>
        <c:scaling>
          <c:orientation val="minMax"/>
          <c:max val="25"/>
          <c:min val="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 Semilight" panose="020B0402040204020203" pitchFamily="34" charset="0"/>
                    <a:ea typeface="+mn-ea"/>
                    <a:cs typeface="Segoe UI Semilight" panose="020B0402040204020203" pitchFamily="34" charset="0"/>
                  </a:defRPr>
                </a:pPr>
                <a:r>
                  <a:rPr lang="en-GB"/>
                  <a:t>Miera STEM absolventiek vo vekovej kohorte 20-29 rokov </a:t>
                </a:r>
              </a:p>
              <a:p>
                <a:pPr>
                  <a:defRPr/>
                </a:pPr>
                <a:r>
                  <a:rPr lang="en-GB"/>
                  <a:t>(priemer v období 2015-2020)</a:t>
                </a:r>
              </a:p>
            </c:rich>
          </c:tx>
          <c:layout>
            <c:manualLayout>
              <c:xMode val="edge"/>
              <c:yMode val="edge"/>
              <c:x val="0.26501302083333333"/>
              <c:y val="0.828495726495726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Segoe UI Semilight" panose="020B0402040204020203" pitchFamily="34" charset="0"/>
                  <a:ea typeface="+mn-ea"/>
                  <a:cs typeface="Segoe UI Semilight" panose="020B0402040204020203" pitchFamily="34" charset="0"/>
                </a:defRPr>
              </a:pPr>
              <a:endParaRPr lang="sk-SK"/>
            </a:p>
          </c:txPr>
        </c:title>
        <c:numFmt formatCode="0" sourceLinked="0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551245376"/>
        <c:crosses val="autoZero"/>
        <c:crossBetween val="midCat"/>
        <c:majorUnit val="5"/>
      </c:valAx>
      <c:valAx>
        <c:axId val="551245376"/>
        <c:scaling>
          <c:orientation val="minMax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 Semilight" panose="020B0402040204020203" pitchFamily="34" charset="0"/>
                    <a:ea typeface="+mn-ea"/>
                    <a:cs typeface="Segoe UI Semilight" panose="020B0402040204020203" pitchFamily="34" charset="0"/>
                  </a:defRPr>
                </a:pPr>
                <a:r>
                  <a:rPr lang="en-GB"/>
                  <a:t> Podiel žien na IKT pozíciách (2021)</a:t>
                </a:r>
              </a:p>
            </c:rich>
          </c:tx>
          <c:layout>
            <c:manualLayout>
              <c:xMode val="edge"/>
              <c:yMode val="edge"/>
              <c:x val="8.819444444444444E-3"/>
              <c:y val="7.920854700854701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Segoe UI Semilight" panose="020B0402040204020203" pitchFamily="34" charset="0"/>
                  <a:ea typeface="+mn-ea"/>
                  <a:cs typeface="Segoe UI Semilight" panose="020B0402040204020203" pitchFamily="34" charset="0"/>
                </a:defRPr>
              </a:pPr>
              <a:endParaRPr lang="sk-SK"/>
            </a:p>
          </c:txPr>
        </c:title>
        <c:numFmt formatCode="0" sourceLinked="0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551245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" lastClr="FFFFFF">
          <a:lumMod val="85000"/>
        </a:sysClr>
      </a:solidFill>
      <a:round/>
    </a:ln>
    <a:effectLst/>
  </c:spPr>
  <c:txPr>
    <a:bodyPr/>
    <a:lstStyle/>
    <a:p>
      <a:pPr>
        <a:defRPr b="0" i="0"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6982589676290462"/>
          <c:y val="2.6634382566585957E-2"/>
          <c:w val="0.59872965879265094"/>
          <c:h val="0.8507136184248155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'G43'!$A$3</c:f>
              <c:strCache>
                <c:ptCount val="1"/>
                <c:pt idx="0">
                  <c:v>Poľsko</c:v>
                </c:pt>
              </c:strCache>
            </c:strRef>
          </c:tx>
          <c:spPr>
            <a:solidFill>
              <a:srgbClr val="6E6E6E"/>
            </a:solidFill>
            <a:ln>
              <a:noFill/>
            </a:ln>
            <a:effectLst/>
          </c:spPr>
          <c:invertIfNegative val="0"/>
          <c:cat>
            <c:strRef>
              <c:f>'G43'!$B$2:$F$2</c:f>
              <c:strCache>
                <c:ptCount val="5"/>
                <c:pt idx="0">
                  <c:v>Podiel nakupujúcich dôchodcov alebo ľudí mimo trhu práce (okrem študentov)</c:v>
                </c:pt>
                <c:pt idx="1">
                  <c:v>Podiel nakupujúcich vo veku od 55 do 74 rokov</c:v>
                </c:pt>
                <c:pt idx="2">
                  <c:v>Podiel nakupujúcich bez vzdelania alebo s nízkym vzdelaním</c:v>
                </c:pt>
                <c:pt idx="3">
                  <c:v>Podiel nakupujúcich vo vidieckych oblastiach</c:v>
                </c:pt>
                <c:pt idx="4">
                  <c:v>Podiel nakupujúcich cez internet z celej populácie v posledných 12 mesiacoch</c:v>
                </c:pt>
              </c:strCache>
            </c:strRef>
          </c:cat>
          <c:val>
            <c:numRef>
              <c:f>'G43'!$B$3:$F$3</c:f>
              <c:numCache>
                <c:formatCode>0</c:formatCode>
                <c:ptCount val="5"/>
                <c:pt idx="0">
                  <c:v>30.84</c:v>
                </c:pt>
                <c:pt idx="1">
                  <c:v>32.270000000000003</c:v>
                </c:pt>
                <c:pt idx="2">
                  <c:v>47.08</c:v>
                </c:pt>
                <c:pt idx="3">
                  <c:v>60.97</c:v>
                </c:pt>
                <c:pt idx="4">
                  <c:v>64.58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8D-4B30-8396-57D90294AFA3}"/>
            </c:ext>
          </c:extLst>
        </c:ser>
        <c:ser>
          <c:idx val="1"/>
          <c:order val="1"/>
          <c:tx>
            <c:strRef>
              <c:f>'G43'!$A$4</c:f>
              <c:strCache>
                <c:ptCount val="1"/>
                <c:pt idx="0">
                  <c:v>Česko</c:v>
                </c:pt>
              </c:strCache>
            </c:strRef>
          </c:tx>
          <c:spPr>
            <a:solidFill>
              <a:srgbClr val="3C96FF"/>
            </a:solidFill>
            <a:ln>
              <a:noFill/>
            </a:ln>
            <a:effectLst/>
          </c:spPr>
          <c:invertIfNegative val="0"/>
          <c:cat>
            <c:strRef>
              <c:f>'G43'!$B$2:$F$2</c:f>
              <c:strCache>
                <c:ptCount val="5"/>
                <c:pt idx="0">
                  <c:v>Podiel nakupujúcich dôchodcov alebo ľudí mimo trhu práce (okrem študentov)</c:v>
                </c:pt>
                <c:pt idx="1">
                  <c:v>Podiel nakupujúcich vo veku od 55 do 74 rokov</c:v>
                </c:pt>
                <c:pt idx="2">
                  <c:v>Podiel nakupujúcich bez vzdelania alebo s nízkym vzdelaním</c:v>
                </c:pt>
                <c:pt idx="3">
                  <c:v>Podiel nakupujúcich vo vidieckych oblastiach</c:v>
                </c:pt>
                <c:pt idx="4">
                  <c:v>Podiel nakupujúcich cez internet z celej populácie v posledných 12 mesiacoch</c:v>
                </c:pt>
              </c:strCache>
            </c:strRef>
          </c:cat>
          <c:val>
            <c:numRef>
              <c:f>'G43'!$B$4:$F$4</c:f>
              <c:numCache>
                <c:formatCode>0</c:formatCode>
                <c:ptCount val="5"/>
                <c:pt idx="0">
                  <c:v>49.86</c:v>
                </c:pt>
                <c:pt idx="1">
                  <c:v>52</c:v>
                </c:pt>
                <c:pt idx="2">
                  <c:v>62.58</c:v>
                </c:pt>
                <c:pt idx="3">
                  <c:v>72.22</c:v>
                </c:pt>
                <c:pt idx="4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8D-4B30-8396-57D90294AFA3}"/>
            </c:ext>
          </c:extLst>
        </c:ser>
        <c:ser>
          <c:idx val="2"/>
          <c:order val="2"/>
          <c:tx>
            <c:strRef>
              <c:f>'G43'!$A$5</c:f>
              <c:strCache>
                <c:ptCount val="1"/>
                <c:pt idx="0">
                  <c:v>Maďarsko</c:v>
                </c:pt>
              </c:strCache>
            </c:strRef>
          </c:tx>
          <c:spPr>
            <a:solidFill>
              <a:srgbClr val="A0A0A0"/>
            </a:solidFill>
            <a:ln>
              <a:noFill/>
            </a:ln>
            <a:effectLst/>
          </c:spPr>
          <c:invertIfNegative val="0"/>
          <c:cat>
            <c:strRef>
              <c:f>'G43'!$B$2:$F$2</c:f>
              <c:strCache>
                <c:ptCount val="5"/>
                <c:pt idx="0">
                  <c:v>Podiel nakupujúcich dôchodcov alebo ľudí mimo trhu práce (okrem študentov)</c:v>
                </c:pt>
                <c:pt idx="1">
                  <c:v>Podiel nakupujúcich vo veku od 55 do 74 rokov</c:v>
                </c:pt>
                <c:pt idx="2">
                  <c:v>Podiel nakupujúcich bez vzdelania alebo s nízkym vzdelaním</c:v>
                </c:pt>
                <c:pt idx="3">
                  <c:v>Podiel nakupujúcich vo vidieckych oblastiach</c:v>
                </c:pt>
                <c:pt idx="4">
                  <c:v>Podiel nakupujúcich cez internet z celej populácie v posledných 12 mesiacoch</c:v>
                </c:pt>
              </c:strCache>
            </c:strRef>
          </c:cat>
          <c:val>
            <c:numRef>
              <c:f>'G43'!$B$5:$F$5</c:f>
              <c:numCache>
                <c:formatCode>0</c:formatCode>
                <c:ptCount val="5"/>
                <c:pt idx="0">
                  <c:v>39.229999999999997</c:v>
                </c:pt>
                <c:pt idx="1">
                  <c:v>44.47</c:v>
                </c:pt>
                <c:pt idx="2">
                  <c:v>41.86</c:v>
                </c:pt>
                <c:pt idx="3">
                  <c:v>63.57</c:v>
                </c:pt>
                <c:pt idx="4">
                  <c:v>70.319999999999993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8D-4B30-8396-57D90294AFA3}"/>
            </c:ext>
          </c:extLst>
        </c:ser>
        <c:ser>
          <c:idx val="3"/>
          <c:order val="3"/>
          <c:tx>
            <c:strRef>
              <c:f>'G43'!$A$6</c:f>
              <c:strCache>
                <c:ptCount val="1"/>
                <c:pt idx="0">
                  <c:v>Slovensko</c:v>
                </c:pt>
              </c:strCache>
            </c:strRef>
          </c:tx>
          <c:spPr>
            <a:solidFill>
              <a:srgbClr val="0032C8"/>
            </a:solidFill>
            <a:ln>
              <a:noFill/>
            </a:ln>
            <a:effectLst/>
          </c:spPr>
          <c:invertIfNegative val="0"/>
          <c:cat>
            <c:strRef>
              <c:f>'G43'!$B$2:$F$2</c:f>
              <c:strCache>
                <c:ptCount val="5"/>
                <c:pt idx="0">
                  <c:v>Podiel nakupujúcich dôchodcov alebo ľudí mimo trhu práce (okrem študentov)</c:v>
                </c:pt>
                <c:pt idx="1">
                  <c:v>Podiel nakupujúcich vo veku od 55 do 74 rokov</c:v>
                </c:pt>
                <c:pt idx="2">
                  <c:v>Podiel nakupujúcich bez vzdelania alebo s nízkym vzdelaním</c:v>
                </c:pt>
                <c:pt idx="3">
                  <c:v>Podiel nakupujúcich vo vidieckych oblastiach</c:v>
                </c:pt>
                <c:pt idx="4">
                  <c:v>Podiel nakupujúcich cez internet z celej populácie v posledných 12 mesiacoch</c:v>
                </c:pt>
              </c:strCache>
            </c:strRef>
          </c:cat>
          <c:val>
            <c:numRef>
              <c:f>'G43'!$B$6:$F$6</c:f>
              <c:numCache>
                <c:formatCode>0</c:formatCode>
                <c:ptCount val="5"/>
                <c:pt idx="0">
                  <c:v>47.11</c:v>
                </c:pt>
                <c:pt idx="1">
                  <c:v>49.76</c:v>
                </c:pt>
                <c:pt idx="2">
                  <c:v>60.36</c:v>
                </c:pt>
                <c:pt idx="3">
                  <c:v>73.069999999999993</c:v>
                </c:pt>
                <c:pt idx="4">
                  <c:v>76.72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8D-4B30-8396-57D90294AFA3}"/>
            </c:ext>
          </c:extLst>
        </c:ser>
        <c:ser>
          <c:idx val="4"/>
          <c:order val="4"/>
          <c:tx>
            <c:strRef>
              <c:f>'G43'!$A$7</c:f>
              <c:strCache>
                <c:ptCount val="1"/>
                <c:pt idx="0">
                  <c:v>EÚ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'G43'!$B$2:$F$2</c:f>
              <c:strCache>
                <c:ptCount val="5"/>
                <c:pt idx="0">
                  <c:v>Podiel nakupujúcich dôchodcov alebo ľudí mimo trhu práce (okrem študentov)</c:v>
                </c:pt>
                <c:pt idx="1">
                  <c:v>Podiel nakupujúcich vo veku od 55 do 74 rokov</c:v>
                </c:pt>
                <c:pt idx="2">
                  <c:v>Podiel nakupujúcich bez vzdelania alebo s nízkym vzdelaním</c:v>
                </c:pt>
                <c:pt idx="3">
                  <c:v>Podiel nakupujúcich vo vidieckych oblastiach</c:v>
                </c:pt>
                <c:pt idx="4">
                  <c:v>Podiel nakupujúcich cez internet z celej populácie v posledných 12 mesiacoch</c:v>
                </c:pt>
              </c:strCache>
            </c:strRef>
          </c:cat>
          <c:val>
            <c:numRef>
              <c:f>'G43'!$B$7:$F$7</c:f>
              <c:numCache>
                <c:formatCode>0</c:formatCode>
                <c:ptCount val="5"/>
                <c:pt idx="0">
                  <c:v>42.71</c:v>
                </c:pt>
                <c:pt idx="1">
                  <c:v>47.48</c:v>
                </c:pt>
                <c:pt idx="2">
                  <c:v>44.91</c:v>
                </c:pt>
                <c:pt idx="3">
                  <c:v>64.22</c:v>
                </c:pt>
                <c:pt idx="4">
                  <c:v>68.03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38D-4B30-8396-57D90294AF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820415839"/>
        <c:axId val="1820417487"/>
      </c:barChart>
      <c:catAx>
        <c:axId val="182041583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820417487"/>
        <c:crosses val="autoZero"/>
        <c:auto val="1"/>
        <c:lblAlgn val="ctr"/>
        <c:lblOffset val="100"/>
        <c:noMultiLvlLbl val="0"/>
      </c:catAx>
      <c:valAx>
        <c:axId val="1820417487"/>
        <c:scaling>
          <c:orientation val="minMax"/>
          <c:max val="8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820415839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98611111111111E-3"/>
          <c:y val="0.95547884615384615"/>
          <c:w val="0.96064965277777781"/>
          <c:h val="4.3561752136752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" lastClr="FFFFFF">
          <a:lumMod val="85000"/>
        </a:sysClr>
      </a:solidFill>
      <a:round/>
    </a:ln>
    <a:effectLst/>
  </c:spPr>
  <c:txPr>
    <a:bodyPr/>
    <a:lstStyle/>
    <a:p>
      <a:pPr>
        <a:defRPr sz="1000" b="0" i="0"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6982589676290462"/>
          <c:y val="2.6634382566585957E-2"/>
          <c:w val="0.59872965879265094"/>
          <c:h val="0.8885142445080006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'G43'!$A$13</c:f>
              <c:strCache>
                <c:ptCount val="1"/>
                <c:pt idx="0">
                  <c:v>Poľsko</c:v>
                </c:pt>
              </c:strCache>
            </c:strRef>
          </c:tx>
          <c:spPr>
            <a:solidFill>
              <a:srgbClr val="6E6E6E"/>
            </a:solidFill>
            <a:ln>
              <a:noFill/>
            </a:ln>
            <a:effectLst/>
          </c:spPr>
          <c:invertIfNegative val="0"/>
          <c:cat>
            <c:strRef>
              <c:f>'G43'!$B$12:$F$12</c:f>
              <c:strCache>
                <c:ptCount val="5"/>
                <c:pt idx="0">
                  <c:v>Elektronická verejná správa  </c:v>
                </c:pt>
                <c:pt idx="1">
                  <c:v>Nakupovanie cez internet v posledných 3 mesiacoch</c:v>
                </c:pt>
                <c:pt idx="2">
                  <c:v>Internetové bankovníctvo</c:v>
                </c:pt>
                <c:pt idx="3">
                  <c:v>Sociálne siete</c:v>
                </c:pt>
                <c:pt idx="4">
                  <c:v>Využitie internetu v posledných 3 mesiacoch</c:v>
                </c:pt>
              </c:strCache>
            </c:strRef>
          </c:cat>
          <c:val>
            <c:numRef>
              <c:f>'G43'!$B$13:$F$13</c:f>
              <c:numCache>
                <c:formatCode>#,##0</c:formatCode>
                <c:ptCount val="5"/>
                <c:pt idx="0" formatCode="0">
                  <c:v>47</c:v>
                </c:pt>
                <c:pt idx="1">
                  <c:v>50.91</c:v>
                </c:pt>
                <c:pt idx="2">
                  <c:v>55.55</c:v>
                </c:pt>
                <c:pt idx="3">
                  <c:v>60.61</c:v>
                </c:pt>
                <c:pt idx="4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0F-452F-92D3-7031CE4F1AC1}"/>
            </c:ext>
          </c:extLst>
        </c:ser>
        <c:ser>
          <c:idx val="1"/>
          <c:order val="1"/>
          <c:tx>
            <c:strRef>
              <c:f>'G43'!$A$14</c:f>
              <c:strCache>
                <c:ptCount val="1"/>
                <c:pt idx="0">
                  <c:v>Česko</c:v>
                </c:pt>
              </c:strCache>
            </c:strRef>
          </c:tx>
          <c:spPr>
            <a:solidFill>
              <a:srgbClr val="3C96FF"/>
            </a:solidFill>
            <a:ln>
              <a:noFill/>
            </a:ln>
            <a:effectLst/>
          </c:spPr>
          <c:invertIfNegative val="0"/>
          <c:cat>
            <c:strRef>
              <c:f>'G43'!$B$12:$F$12</c:f>
              <c:strCache>
                <c:ptCount val="5"/>
                <c:pt idx="0">
                  <c:v>Elektronická verejná správa  </c:v>
                </c:pt>
                <c:pt idx="1">
                  <c:v>Nakupovanie cez internet v posledných 3 mesiacoch</c:v>
                </c:pt>
                <c:pt idx="2">
                  <c:v>Internetové bankovníctvo</c:v>
                </c:pt>
                <c:pt idx="3">
                  <c:v>Sociálne siete</c:v>
                </c:pt>
                <c:pt idx="4">
                  <c:v>Využitie internetu v posledných 3 mesiacoch</c:v>
                </c:pt>
              </c:strCache>
            </c:strRef>
          </c:cat>
          <c:val>
            <c:numRef>
              <c:f>'G43'!$B$14:$F$14</c:f>
              <c:numCache>
                <c:formatCode>#,##0</c:formatCode>
                <c:ptCount val="5"/>
                <c:pt idx="0" formatCode="0">
                  <c:v>68</c:v>
                </c:pt>
                <c:pt idx="1">
                  <c:v>66.349999999999994</c:v>
                </c:pt>
                <c:pt idx="2">
                  <c:v>77.09</c:v>
                </c:pt>
                <c:pt idx="3">
                  <c:v>64.13</c:v>
                </c:pt>
                <c:pt idx="4">
                  <c:v>90.64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0F-452F-92D3-7031CE4F1AC1}"/>
            </c:ext>
          </c:extLst>
        </c:ser>
        <c:ser>
          <c:idx val="2"/>
          <c:order val="2"/>
          <c:tx>
            <c:strRef>
              <c:f>'G43'!$A$15</c:f>
              <c:strCache>
                <c:ptCount val="1"/>
                <c:pt idx="0">
                  <c:v>Maďarsko</c:v>
                </c:pt>
              </c:strCache>
            </c:strRef>
          </c:tx>
          <c:spPr>
            <a:solidFill>
              <a:srgbClr val="A0A0A0"/>
            </a:solidFill>
            <a:ln>
              <a:noFill/>
            </a:ln>
            <a:effectLst/>
          </c:spPr>
          <c:invertIfNegative val="0"/>
          <c:cat>
            <c:strRef>
              <c:f>'G43'!$B$12:$F$12</c:f>
              <c:strCache>
                <c:ptCount val="5"/>
                <c:pt idx="0">
                  <c:v>Elektronická verejná správa  </c:v>
                </c:pt>
                <c:pt idx="1">
                  <c:v>Nakupovanie cez internet v posledných 3 mesiacoch</c:v>
                </c:pt>
                <c:pt idx="2">
                  <c:v>Internetové bankovníctvo</c:v>
                </c:pt>
                <c:pt idx="3">
                  <c:v>Sociálne siete</c:v>
                </c:pt>
                <c:pt idx="4">
                  <c:v>Využitie internetu v posledných 3 mesiacoch</c:v>
                </c:pt>
              </c:strCache>
            </c:strRef>
          </c:cat>
          <c:val>
            <c:numRef>
              <c:f>'G43'!$B$15:$F$15</c:f>
              <c:numCache>
                <c:formatCode>#,##0</c:formatCode>
                <c:ptCount val="5"/>
                <c:pt idx="0" formatCode="0">
                  <c:v>73</c:v>
                </c:pt>
                <c:pt idx="1">
                  <c:v>60.75</c:v>
                </c:pt>
                <c:pt idx="2">
                  <c:v>61.04</c:v>
                </c:pt>
                <c:pt idx="3">
                  <c:v>78.540000000000006</c:v>
                </c:pt>
                <c:pt idx="4">
                  <c:v>89.14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0F-452F-92D3-7031CE4F1AC1}"/>
            </c:ext>
          </c:extLst>
        </c:ser>
        <c:ser>
          <c:idx val="3"/>
          <c:order val="3"/>
          <c:tx>
            <c:strRef>
              <c:f>'G43'!$A$16</c:f>
              <c:strCache>
                <c:ptCount val="1"/>
                <c:pt idx="0">
                  <c:v>Slovensko</c:v>
                </c:pt>
              </c:strCache>
            </c:strRef>
          </c:tx>
          <c:spPr>
            <a:solidFill>
              <a:srgbClr val="0032C8"/>
            </a:solidFill>
            <a:ln>
              <a:noFill/>
            </a:ln>
            <a:effectLst/>
          </c:spPr>
          <c:invertIfNegative val="0"/>
          <c:cat>
            <c:strRef>
              <c:f>'G43'!$B$12:$F$12</c:f>
              <c:strCache>
                <c:ptCount val="5"/>
                <c:pt idx="0">
                  <c:v>Elektronická verejná správa  </c:v>
                </c:pt>
                <c:pt idx="1">
                  <c:v>Nakupovanie cez internet v posledných 3 mesiacoch</c:v>
                </c:pt>
                <c:pt idx="2">
                  <c:v>Internetové bankovníctvo</c:v>
                </c:pt>
                <c:pt idx="3">
                  <c:v>Sociálne siete</c:v>
                </c:pt>
                <c:pt idx="4">
                  <c:v>Využitie internetu v posledných 3 mesiacoch</c:v>
                </c:pt>
              </c:strCache>
            </c:strRef>
          </c:cat>
          <c:val>
            <c:numRef>
              <c:f>'G43'!$B$16:$F$16</c:f>
              <c:numCache>
                <c:formatCode>#,##0</c:formatCode>
                <c:ptCount val="5"/>
                <c:pt idx="0" formatCode="0">
                  <c:v>56</c:v>
                </c:pt>
                <c:pt idx="1">
                  <c:v>65.180000000000007</c:v>
                </c:pt>
                <c:pt idx="2">
                  <c:v>48.08</c:v>
                </c:pt>
                <c:pt idx="3">
                  <c:v>57.68</c:v>
                </c:pt>
                <c:pt idx="4">
                  <c:v>89.07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90F-452F-92D3-7031CE4F1AC1}"/>
            </c:ext>
          </c:extLst>
        </c:ser>
        <c:ser>
          <c:idx val="4"/>
          <c:order val="4"/>
          <c:tx>
            <c:strRef>
              <c:f>'G43'!$A$17</c:f>
              <c:strCache>
                <c:ptCount val="1"/>
                <c:pt idx="0">
                  <c:v>EÚ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'G43'!$B$12:$F$12</c:f>
              <c:strCache>
                <c:ptCount val="5"/>
                <c:pt idx="0">
                  <c:v>Elektronická verejná správa  </c:v>
                </c:pt>
                <c:pt idx="1">
                  <c:v>Nakupovanie cez internet v posledných 3 mesiacoch</c:v>
                </c:pt>
                <c:pt idx="2">
                  <c:v>Internetové bankovníctvo</c:v>
                </c:pt>
                <c:pt idx="3">
                  <c:v>Sociálne siete</c:v>
                </c:pt>
                <c:pt idx="4">
                  <c:v>Využitie internetu v posledných 3 mesiacoch</c:v>
                </c:pt>
              </c:strCache>
            </c:strRef>
          </c:cat>
          <c:val>
            <c:numRef>
              <c:f>'G43'!$B$17:$F$17</c:f>
              <c:numCache>
                <c:formatCode>#,##0</c:formatCode>
                <c:ptCount val="5"/>
                <c:pt idx="0" formatCode="0.0">
                  <c:v>58</c:v>
                </c:pt>
                <c:pt idx="1">
                  <c:v>56.08</c:v>
                </c:pt>
                <c:pt idx="2">
                  <c:v>59.56</c:v>
                </c:pt>
                <c:pt idx="3">
                  <c:v>58.07</c:v>
                </c:pt>
                <c:pt idx="4">
                  <c:v>90.03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0F-452F-92D3-7031CE4F1A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820415839"/>
        <c:axId val="1820417487"/>
      </c:barChart>
      <c:catAx>
        <c:axId val="182041583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820417487"/>
        <c:crosses val="autoZero"/>
        <c:auto val="1"/>
        <c:lblAlgn val="ctr"/>
        <c:lblOffset val="100"/>
        <c:noMultiLvlLbl val="0"/>
      </c:catAx>
      <c:valAx>
        <c:axId val="1820417487"/>
        <c:scaling>
          <c:orientation val="minMax"/>
          <c:max val="9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820415839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9688090996492619E-2"/>
          <c:y val="0.95775962752166122"/>
          <c:w val="0.89891360454943126"/>
          <c:h val="4.08480295895216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" lastClr="FFFFFF">
          <a:lumMod val="85000"/>
        </a:sysClr>
      </a:solidFill>
      <a:round/>
    </a:ln>
    <a:effectLst/>
  </c:spPr>
  <c:txPr>
    <a:bodyPr/>
    <a:lstStyle/>
    <a:p>
      <a:pPr>
        <a:defRPr sz="1000" b="0" i="0"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r>
              <a:rPr lang="sk-SK"/>
              <a:t>Skúsenosti</a:t>
            </a:r>
            <a:r>
              <a:rPr lang="sk-SK" baseline="0"/>
              <a:t> s využívaním e-služieb verejnej správy (% internetovej populácie)</a:t>
            </a:r>
            <a:endParaRPr lang="sk-SK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title>
    <c:autoTitleDeleted val="0"/>
    <c:plotArea>
      <c:layout>
        <c:manualLayout>
          <c:layoutTarget val="inner"/>
          <c:xMode val="edge"/>
          <c:yMode val="edge"/>
          <c:x val="0.32480224200659236"/>
          <c:y val="0.14673504273504273"/>
          <c:w val="0.64351328216118431"/>
          <c:h val="0.6835816239316239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'G44'!$A$3</c:f>
              <c:strCache>
                <c:ptCount val="1"/>
                <c:pt idx="0">
                  <c:v>Poľsko</c:v>
                </c:pt>
              </c:strCache>
            </c:strRef>
          </c:tx>
          <c:spPr>
            <a:solidFill>
              <a:srgbClr val="A0A0A0"/>
            </a:solidFill>
            <a:ln>
              <a:noFill/>
            </a:ln>
            <a:effectLst/>
          </c:spPr>
          <c:invertIfNegative val="0"/>
          <c:cat>
            <c:strRef>
              <c:f>'G44'!$B$2:$D$2</c:f>
              <c:strCache>
                <c:ptCount val="3"/>
                <c:pt idx="0">
                  <c:v>Iné problémy</c:v>
                </c:pt>
                <c:pt idx="1">
                  <c:v>Náročné na používanie</c:v>
                </c:pt>
                <c:pt idx="2">
                  <c:v>Technické problémy </c:v>
                </c:pt>
              </c:strCache>
            </c:strRef>
          </c:cat>
          <c:val>
            <c:numRef>
              <c:f>'G44'!$B$3:$D$3</c:f>
              <c:numCache>
                <c:formatCode>#,##0</c:formatCode>
                <c:ptCount val="3"/>
                <c:pt idx="0">
                  <c:v>1.34</c:v>
                </c:pt>
                <c:pt idx="1">
                  <c:v>4.8499999999999996</c:v>
                </c:pt>
                <c:pt idx="2">
                  <c:v>10.039999999999999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E9-41C0-93B1-B7EBBE89C336}"/>
            </c:ext>
          </c:extLst>
        </c:ser>
        <c:ser>
          <c:idx val="1"/>
          <c:order val="1"/>
          <c:tx>
            <c:strRef>
              <c:f>'G44'!$A$4</c:f>
              <c:strCache>
                <c:ptCount val="1"/>
                <c:pt idx="0">
                  <c:v>Česko</c:v>
                </c:pt>
              </c:strCache>
            </c:strRef>
          </c:tx>
          <c:spPr>
            <a:solidFill>
              <a:srgbClr val="3C96FF"/>
            </a:solidFill>
            <a:ln>
              <a:noFill/>
            </a:ln>
            <a:effectLst/>
          </c:spPr>
          <c:invertIfNegative val="0"/>
          <c:cat>
            <c:strRef>
              <c:f>'G44'!$B$2:$D$2</c:f>
              <c:strCache>
                <c:ptCount val="3"/>
                <c:pt idx="0">
                  <c:v>Iné problémy</c:v>
                </c:pt>
                <c:pt idx="1">
                  <c:v>Náročné na používanie</c:v>
                </c:pt>
                <c:pt idx="2">
                  <c:v>Technické problémy </c:v>
                </c:pt>
              </c:strCache>
            </c:strRef>
          </c:cat>
          <c:val>
            <c:numRef>
              <c:f>'G44'!$B$4:$D$4</c:f>
              <c:numCache>
                <c:formatCode>#,##0</c:formatCode>
                <c:ptCount val="3"/>
                <c:pt idx="0">
                  <c:v>10.96</c:v>
                </c:pt>
                <c:pt idx="1">
                  <c:v>16.809999999999999</c:v>
                </c:pt>
                <c:pt idx="2">
                  <c:v>11.53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E9-41C0-93B1-B7EBBE89C336}"/>
            </c:ext>
          </c:extLst>
        </c:ser>
        <c:ser>
          <c:idx val="2"/>
          <c:order val="2"/>
          <c:tx>
            <c:strRef>
              <c:f>'G44'!$A$5</c:f>
              <c:strCache>
                <c:ptCount val="1"/>
                <c:pt idx="0">
                  <c:v>Maďarsko</c:v>
                </c:pt>
              </c:strCache>
            </c:strRef>
          </c:tx>
          <c:spPr>
            <a:solidFill>
              <a:srgbClr val="6E6E6E"/>
            </a:solidFill>
            <a:ln>
              <a:noFill/>
            </a:ln>
            <a:effectLst/>
          </c:spPr>
          <c:invertIfNegative val="0"/>
          <c:cat>
            <c:strRef>
              <c:f>'G44'!$B$2:$D$2</c:f>
              <c:strCache>
                <c:ptCount val="3"/>
                <c:pt idx="0">
                  <c:v>Iné problémy</c:v>
                </c:pt>
                <c:pt idx="1">
                  <c:v>Náročné na používanie</c:v>
                </c:pt>
                <c:pt idx="2">
                  <c:v>Technické problémy </c:v>
                </c:pt>
              </c:strCache>
            </c:strRef>
          </c:cat>
          <c:val>
            <c:numRef>
              <c:f>'G44'!$B$5:$D$5</c:f>
              <c:numCache>
                <c:formatCode>#,##0</c:formatCode>
                <c:ptCount val="3"/>
                <c:pt idx="0">
                  <c:v>2.91</c:v>
                </c:pt>
                <c:pt idx="1">
                  <c:v>11.28</c:v>
                </c:pt>
                <c:pt idx="2">
                  <c:v>10.18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E9-41C0-93B1-B7EBBE89C336}"/>
            </c:ext>
          </c:extLst>
        </c:ser>
        <c:ser>
          <c:idx val="3"/>
          <c:order val="3"/>
          <c:tx>
            <c:strRef>
              <c:f>'G44'!$A$6</c:f>
              <c:strCache>
                <c:ptCount val="1"/>
                <c:pt idx="0">
                  <c:v>Slovensko</c:v>
                </c:pt>
              </c:strCache>
            </c:strRef>
          </c:tx>
          <c:spPr>
            <a:solidFill>
              <a:srgbClr val="0032C8"/>
            </a:solidFill>
            <a:ln>
              <a:noFill/>
            </a:ln>
            <a:effectLst/>
          </c:spPr>
          <c:invertIfNegative val="0"/>
          <c:cat>
            <c:strRef>
              <c:f>'G44'!$B$2:$D$2</c:f>
              <c:strCache>
                <c:ptCount val="3"/>
                <c:pt idx="0">
                  <c:v>Iné problémy</c:v>
                </c:pt>
                <c:pt idx="1">
                  <c:v>Náročné na používanie</c:v>
                </c:pt>
                <c:pt idx="2">
                  <c:v>Technické problémy </c:v>
                </c:pt>
              </c:strCache>
            </c:strRef>
          </c:cat>
          <c:val>
            <c:numRef>
              <c:f>'G44'!$B$6:$D$6</c:f>
              <c:numCache>
                <c:formatCode>#,##0</c:formatCode>
                <c:ptCount val="3"/>
                <c:pt idx="0">
                  <c:v>5.0999999999999996</c:v>
                </c:pt>
                <c:pt idx="1">
                  <c:v>13.6</c:v>
                </c:pt>
                <c:pt idx="2">
                  <c:v>21.05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E9-41C0-93B1-B7EBBE89C336}"/>
            </c:ext>
          </c:extLst>
        </c:ser>
        <c:ser>
          <c:idx val="4"/>
          <c:order val="4"/>
          <c:tx>
            <c:strRef>
              <c:f>'G44'!$A$7</c:f>
              <c:strCache>
                <c:ptCount val="1"/>
                <c:pt idx="0">
                  <c:v>Estónsko</c:v>
                </c:pt>
              </c:strCache>
            </c:strRef>
          </c:tx>
          <c:spPr>
            <a:solidFill>
              <a:srgbClr val="C8C8C8"/>
            </a:solidFill>
            <a:ln>
              <a:noFill/>
            </a:ln>
            <a:effectLst/>
          </c:spPr>
          <c:invertIfNegative val="0"/>
          <c:cat>
            <c:strRef>
              <c:f>'G44'!$B$2:$D$2</c:f>
              <c:strCache>
                <c:ptCount val="3"/>
                <c:pt idx="0">
                  <c:v>Iné problémy</c:v>
                </c:pt>
                <c:pt idx="1">
                  <c:v>Náročné na používanie</c:v>
                </c:pt>
                <c:pt idx="2">
                  <c:v>Technické problémy </c:v>
                </c:pt>
              </c:strCache>
            </c:strRef>
          </c:cat>
          <c:val>
            <c:numRef>
              <c:f>'G44'!$B$7:$D$7</c:f>
              <c:numCache>
                <c:formatCode>#,##0</c:formatCode>
                <c:ptCount val="3"/>
                <c:pt idx="0">
                  <c:v>0.5</c:v>
                </c:pt>
                <c:pt idx="1">
                  <c:v>8.7799999999999994</c:v>
                </c:pt>
                <c:pt idx="2">
                  <c:v>12.88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E9-41C0-93B1-B7EBBE89C3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78"/>
        <c:axId val="1820415839"/>
        <c:axId val="1820417487"/>
      </c:barChart>
      <c:catAx>
        <c:axId val="182041583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820417487"/>
        <c:crosses val="autoZero"/>
        <c:auto val="1"/>
        <c:lblAlgn val="ctr"/>
        <c:lblOffset val="100"/>
        <c:noMultiLvlLbl val="0"/>
      </c:catAx>
      <c:valAx>
        <c:axId val="1820417487"/>
        <c:scaling>
          <c:orientation val="minMax"/>
          <c:max val="2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820415839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4466666666666673E-2"/>
          <c:y val="0.89035064102564099"/>
          <c:w val="0.93860104166666669"/>
          <c:h val="0.1032626068376068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" lastClr="FFFFFF">
          <a:lumMod val="85000"/>
        </a:sysClr>
      </a:solidFill>
      <a:round/>
    </a:ln>
    <a:effectLst/>
  </c:spPr>
  <c:txPr>
    <a:bodyPr/>
    <a:lstStyle/>
    <a:p>
      <a:pPr>
        <a:defRPr sz="1000" b="0" i="0"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r>
              <a:rPr lang="sk-SK"/>
              <a:t>Sociálne</a:t>
            </a:r>
            <a:r>
              <a:rPr lang="sk-SK" baseline="0"/>
              <a:t> skupiny s najväčšou digitálnou medzerou</a:t>
            </a:r>
            <a:endParaRPr lang="sk-SK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title>
    <c:autoTitleDeleted val="0"/>
    <c:plotArea>
      <c:layout>
        <c:manualLayout>
          <c:layoutTarget val="inner"/>
          <c:xMode val="edge"/>
          <c:yMode val="edge"/>
          <c:x val="0.49596111111111113"/>
          <c:y val="9.4914316239316246E-2"/>
          <c:w val="0.45667847222222224"/>
          <c:h val="0.70150726495726501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'G44'!$B$10</c:f>
              <c:strCache>
                <c:ptCount val="1"/>
                <c:pt idx="0">
                  <c:v>Digitálna medzera Slovenska v porovnaní s priemerom EÚ27 </c:v>
                </c:pt>
              </c:strCache>
            </c:strRef>
          </c:tx>
          <c:spPr>
            <a:solidFill>
              <a:srgbClr val="0031C7"/>
            </a:solidFill>
            <a:ln>
              <a:noFill/>
            </a:ln>
            <a:effectLst/>
          </c:spPr>
          <c:invertIfNegative val="0"/>
          <c:cat>
            <c:strRef>
              <c:f>'G44'!$A$11:$A$18</c:f>
              <c:strCache>
                <c:ptCount val="8"/>
                <c:pt idx="0">
                  <c:v>Nezamestnaní </c:v>
                </c:pt>
                <c:pt idx="1">
                  <c:v>Vek 25-54 rokov s nízkym vzdelaním </c:v>
                </c:pt>
                <c:pt idx="2">
                  <c:v>Vek 25-29 rokov </c:v>
                </c:pt>
                <c:pt idx="3">
                  <c:v>Vek 55-74 rokov so stredným vzdelaním</c:v>
                </c:pt>
                <c:pt idx="4">
                  <c:v>Narodení v inej krajine EÚ </c:v>
                </c:pt>
                <c:pt idx="5">
                  <c:v>Spĺňajú min. dve z troch charakteristík*</c:v>
                </c:pt>
                <c:pt idx="6">
                  <c:v>Vek 55-64 rokov</c:v>
                </c:pt>
                <c:pt idx="7">
                  <c:v>Celá populácia</c:v>
                </c:pt>
              </c:strCache>
            </c:strRef>
          </c:cat>
          <c:val>
            <c:numRef>
              <c:f>'G44'!$B$11:$B$18</c:f>
              <c:numCache>
                <c:formatCode>0</c:formatCode>
                <c:ptCount val="8"/>
                <c:pt idx="0">
                  <c:v>-23</c:v>
                </c:pt>
                <c:pt idx="1">
                  <c:v>-19</c:v>
                </c:pt>
                <c:pt idx="2">
                  <c:v>-14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-8</c:v>
                </c:pt>
                <c:pt idx="7">
                  <c:v>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D1-434C-A5C9-408A6F700494}"/>
            </c:ext>
          </c:extLst>
        </c:ser>
        <c:ser>
          <c:idx val="1"/>
          <c:order val="1"/>
          <c:tx>
            <c:strRef>
              <c:f>'G44'!$C$10</c:f>
              <c:strCache>
                <c:ptCount val="1"/>
                <c:pt idx="0">
                  <c:v>Podiel slovenskej populácie využívajúcej e-služby verejnej správy</c:v>
                </c:pt>
              </c:strCache>
            </c:strRef>
          </c:tx>
          <c:spPr>
            <a:solidFill>
              <a:srgbClr val="0096FF"/>
            </a:solidFill>
            <a:ln>
              <a:noFill/>
            </a:ln>
            <a:effectLst/>
          </c:spPr>
          <c:invertIfNegative val="0"/>
          <c:cat>
            <c:strRef>
              <c:f>'G44'!$A$11:$A$18</c:f>
              <c:strCache>
                <c:ptCount val="8"/>
                <c:pt idx="0">
                  <c:v>Nezamestnaní </c:v>
                </c:pt>
                <c:pt idx="1">
                  <c:v>Vek 25-54 rokov s nízkym vzdelaním </c:v>
                </c:pt>
                <c:pt idx="2">
                  <c:v>Vek 25-29 rokov </c:v>
                </c:pt>
                <c:pt idx="3">
                  <c:v>Vek 55-74 rokov so stredným vzdelaním</c:v>
                </c:pt>
                <c:pt idx="4">
                  <c:v>Narodení v inej krajine EÚ </c:v>
                </c:pt>
                <c:pt idx="5">
                  <c:v>Spĺňajú min. dve z troch charakteristík*</c:v>
                </c:pt>
                <c:pt idx="6">
                  <c:v>Vek 55-64 rokov</c:v>
                </c:pt>
                <c:pt idx="7">
                  <c:v>Celá populácia</c:v>
                </c:pt>
              </c:strCache>
            </c:strRef>
          </c:cat>
          <c:val>
            <c:numRef>
              <c:f>'G44'!$C$11:$C$18</c:f>
              <c:numCache>
                <c:formatCode>General</c:formatCode>
                <c:ptCount val="8"/>
                <c:pt idx="0">
                  <c:v>30</c:v>
                </c:pt>
                <c:pt idx="1">
                  <c:v>24</c:v>
                </c:pt>
                <c:pt idx="2">
                  <c:v>55</c:v>
                </c:pt>
                <c:pt idx="3">
                  <c:v>35</c:v>
                </c:pt>
                <c:pt idx="4">
                  <c:v>50</c:v>
                </c:pt>
                <c:pt idx="5">
                  <c:v>29</c:v>
                </c:pt>
                <c:pt idx="6">
                  <c:v>45</c:v>
                </c:pt>
                <c:pt idx="7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D1-434C-A5C9-408A6F7004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4"/>
        <c:overlap val="100"/>
        <c:axId val="488068048"/>
        <c:axId val="488069696"/>
      </c:barChart>
      <c:catAx>
        <c:axId val="4880680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488069696"/>
        <c:crosses val="autoZero"/>
        <c:auto val="1"/>
        <c:lblAlgn val="ctr"/>
        <c:lblOffset val="100"/>
        <c:noMultiLvlLbl val="0"/>
      </c:catAx>
      <c:valAx>
        <c:axId val="488069696"/>
        <c:scaling>
          <c:orientation val="minMax"/>
          <c:max val="6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488068048"/>
        <c:crosses val="autoZero"/>
        <c:crossBetween val="between"/>
        <c:majorUnit val="3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6350341880341885"/>
          <c:w val="1"/>
          <c:h val="0.133761111111111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" lastClr="FFFFFF">
          <a:lumMod val="85000"/>
        </a:sysClr>
      </a:solidFill>
      <a:round/>
    </a:ln>
    <a:effectLst/>
  </c:spPr>
  <c:txPr>
    <a:bodyPr/>
    <a:lstStyle/>
    <a:p>
      <a:pPr>
        <a:defRPr sz="900" b="0" i="0"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929130597968719E-2"/>
          <c:y val="2.0985995835689809E-2"/>
          <c:w val="0.9333316010499848"/>
          <c:h val="0.77801268907888133"/>
        </c:manualLayout>
      </c:layout>
      <c:lineChart>
        <c:grouping val="standard"/>
        <c:varyColors val="0"/>
        <c:ser>
          <c:idx val="0"/>
          <c:order val="0"/>
          <c:tx>
            <c:strRef>
              <c:f>'G45'!$B$2</c:f>
              <c:strCache>
                <c:ptCount val="1"/>
                <c:pt idx="0">
                  <c:v>Krajina EÚ s najvyšším podielom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ash"/>
            <c:size val="1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'G45'!$A$3:$A$5</c:f>
              <c:strCache>
                <c:ptCount val="3"/>
                <c:pt idx="0">
                  <c:v>Podniky s inováciami, ktoré nevyvinuli</c:v>
                </c:pt>
                <c:pt idx="1">
                  <c:v>Podniky bez inovácií a bez potenciálu</c:v>
                </c:pt>
                <c:pt idx="2">
                  <c:v>Podniky bez inovácií, ale s potenciálom inovovať </c:v>
                </c:pt>
              </c:strCache>
            </c:strRef>
          </c:cat>
          <c:val>
            <c:numRef>
              <c:f>'G45'!$B$3:$B$5</c:f>
              <c:numCache>
                <c:formatCode>0</c:formatCode>
                <c:ptCount val="3"/>
                <c:pt idx="0">
                  <c:v>23.3</c:v>
                </c:pt>
                <c:pt idx="1">
                  <c:v>62.4</c:v>
                </c:pt>
                <c:pt idx="2">
                  <c:v>41.5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F3-4056-9DD9-FDBFC2E72FDD}"/>
            </c:ext>
          </c:extLst>
        </c:ser>
        <c:ser>
          <c:idx val="1"/>
          <c:order val="1"/>
          <c:tx>
            <c:strRef>
              <c:f>'G45'!$C$2</c:f>
              <c:strCache>
                <c:ptCount val="1"/>
                <c:pt idx="0">
                  <c:v>Slovensko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12"/>
            <c:spPr>
              <a:solidFill>
                <a:srgbClr val="0096FF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'G45'!$A$3:$A$5</c:f>
              <c:strCache>
                <c:ptCount val="3"/>
                <c:pt idx="0">
                  <c:v>Podniky s inováciami, ktoré nevyvinuli</c:v>
                </c:pt>
                <c:pt idx="1">
                  <c:v>Podniky bez inovácií a bez potenciálu</c:v>
                </c:pt>
                <c:pt idx="2">
                  <c:v>Podniky bez inovácií, ale s potenciálom inovovať </c:v>
                </c:pt>
              </c:strCache>
            </c:strRef>
          </c:cat>
          <c:val>
            <c:numRef>
              <c:f>'G45'!$C$3:$C$5</c:f>
              <c:numCache>
                <c:formatCode>0</c:formatCode>
                <c:ptCount val="3"/>
                <c:pt idx="0">
                  <c:v>5.3</c:v>
                </c:pt>
                <c:pt idx="1">
                  <c:v>27</c:v>
                </c:pt>
                <c:pt idx="2">
                  <c:v>36.5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F3-4056-9DD9-FDBFC2E72FDD}"/>
            </c:ext>
          </c:extLst>
        </c:ser>
        <c:ser>
          <c:idx val="2"/>
          <c:order val="2"/>
          <c:tx>
            <c:strRef>
              <c:f>'G45'!$D$2</c:f>
              <c:strCache>
                <c:ptCount val="1"/>
                <c:pt idx="0">
                  <c:v>Krajina EÚ s najnižším podielom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ash"/>
            <c:size val="14"/>
            <c:spPr>
              <a:solidFill>
                <a:schemeClr val="tx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'G45'!$A$3:$A$5</c:f>
              <c:strCache>
                <c:ptCount val="3"/>
                <c:pt idx="0">
                  <c:v>Podniky s inováciami, ktoré nevyvinuli</c:v>
                </c:pt>
                <c:pt idx="1">
                  <c:v>Podniky bez inovácií a bez potenciálu</c:v>
                </c:pt>
                <c:pt idx="2">
                  <c:v>Podniky bez inovácií, ale s potenciálom inovovať </c:v>
                </c:pt>
              </c:strCache>
            </c:strRef>
          </c:cat>
          <c:val>
            <c:numRef>
              <c:f>'G45'!$D$3:$D$5</c:f>
              <c:numCache>
                <c:formatCode>0</c:formatCode>
                <c:ptCount val="3"/>
                <c:pt idx="0">
                  <c:v>2.7</c:v>
                </c:pt>
                <c:pt idx="1">
                  <c:v>12.9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F3-4056-9DD9-FDBFC2E72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4159039"/>
        <c:axId val="1724109919"/>
      </c:lineChart>
      <c:catAx>
        <c:axId val="1724159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724109919"/>
        <c:crosses val="autoZero"/>
        <c:auto val="1"/>
        <c:lblAlgn val="ctr"/>
        <c:lblOffset val="100"/>
        <c:noMultiLvlLbl val="0"/>
      </c:catAx>
      <c:valAx>
        <c:axId val="17241099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7241590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252933691502903E-2"/>
          <c:y val="0.90092408865543372"/>
          <c:w val="0.9584093510866577"/>
          <c:h val="6.45965242584067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ysClr val="window" lastClr="FFFFFF">
          <a:lumMod val="85000"/>
        </a:sysClr>
      </a:solidFill>
      <a:round/>
    </a:ln>
    <a:effectLst/>
  </c:spPr>
  <c:txPr>
    <a:bodyPr/>
    <a:lstStyle/>
    <a:p>
      <a:pPr>
        <a:defRPr sz="1000" b="0" i="0"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66843030399229E-2"/>
          <c:y val="2.5239316239316238E-2"/>
          <c:w val="0.9333316010499848"/>
          <c:h val="0.76444423076923063"/>
        </c:manualLayout>
      </c:layout>
      <c:lineChart>
        <c:grouping val="standard"/>
        <c:varyColors val="0"/>
        <c:ser>
          <c:idx val="0"/>
          <c:order val="0"/>
          <c:tx>
            <c:strRef>
              <c:f>'G45'!$B$8</c:f>
              <c:strCache>
                <c:ptCount val="1"/>
                <c:pt idx="0">
                  <c:v>Krajina EÚ s najvyšším podielom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ash"/>
            <c:size val="1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'G45'!$A$9:$A$12</c:f>
              <c:strCache>
                <c:ptCount val="4"/>
                <c:pt idx="0">
                  <c:v>Inovátori</c:v>
                </c:pt>
                <c:pt idx="1">
                  <c:v>Inovácie procesu</c:v>
                </c:pt>
                <c:pt idx="2">
                  <c:v>Inovácie produktu a procesu</c:v>
                </c:pt>
                <c:pt idx="3">
                  <c:v>Inovácie produktu   </c:v>
                </c:pt>
              </c:strCache>
            </c:strRef>
          </c:cat>
          <c:val>
            <c:numRef>
              <c:f>'G45'!$B$9:$B$12</c:f>
              <c:numCache>
                <c:formatCode>0</c:formatCode>
                <c:ptCount val="4"/>
                <c:pt idx="0">
                  <c:v>69.933333333333337</c:v>
                </c:pt>
                <c:pt idx="1">
                  <c:v>33.4</c:v>
                </c:pt>
                <c:pt idx="2">
                  <c:v>23.5</c:v>
                </c:pt>
                <c:pt idx="3">
                  <c:v>26.6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F4-46E1-B80D-9BE198CFED29}"/>
            </c:ext>
          </c:extLst>
        </c:ser>
        <c:ser>
          <c:idx val="1"/>
          <c:order val="1"/>
          <c:tx>
            <c:strRef>
              <c:f>'G45'!$C$8</c:f>
              <c:strCache>
                <c:ptCount val="1"/>
                <c:pt idx="0">
                  <c:v>Slovensko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2"/>
            <c:spPr>
              <a:solidFill>
                <a:srgbClr val="0096FF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'G45'!$A$9:$A$12</c:f>
              <c:strCache>
                <c:ptCount val="4"/>
                <c:pt idx="0">
                  <c:v>Inovátori</c:v>
                </c:pt>
                <c:pt idx="1">
                  <c:v>Inovácie procesu</c:v>
                </c:pt>
                <c:pt idx="2">
                  <c:v>Inovácie produktu a procesu</c:v>
                </c:pt>
                <c:pt idx="3">
                  <c:v>Inovácie produktu   </c:v>
                </c:pt>
              </c:strCache>
            </c:strRef>
          </c:cat>
          <c:val>
            <c:numRef>
              <c:f>'G45'!$C$9:$C$12</c:f>
              <c:numCache>
                <c:formatCode>0</c:formatCode>
                <c:ptCount val="4"/>
                <c:pt idx="0">
                  <c:v>36.549999999999997</c:v>
                </c:pt>
                <c:pt idx="1">
                  <c:v>14.5</c:v>
                </c:pt>
                <c:pt idx="2">
                  <c:v>8.9</c:v>
                </c:pt>
                <c:pt idx="3">
                  <c:v>7.7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F4-46E1-B80D-9BE198CFED29}"/>
            </c:ext>
          </c:extLst>
        </c:ser>
        <c:ser>
          <c:idx val="2"/>
          <c:order val="2"/>
          <c:tx>
            <c:strRef>
              <c:f>'G45'!$D$8</c:f>
              <c:strCache>
                <c:ptCount val="1"/>
                <c:pt idx="0">
                  <c:v>Krajina EÚ s najnižším podielom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ash"/>
            <c:size val="14"/>
            <c:spPr>
              <a:solidFill>
                <a:schemeClr val="tx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'G45'!$A$9:$A$12</c:f>
              <c:strCache>
                <c:ptCount val="4"/>
                <c:pt idx="0">
                  <c:v>Inovátori</c:v>
                </c:pt>
                <c:pt idx="1">
                  <c:v>Inovácie procesu</c:v>
                </c:pt>
                <c:pt idx="2">
                  <c:v>Inovácie produktu a procesu</c:v>
                </c:pt>
                <c:pt idx="3">
                  <c:v>Inovácie produktu   </c:v>
                </c:pt>
              </c:strCache>
            </c:strRef>
          </c:cat>
          <c:val>
            <c:numRef>
              <c:f>'G45'!$D$9:$D$12</c:f>
              <c:numCache>
                <c:formatCode>0</c:formatCode>
                <c:ptCount val="4"/>
                <c:pt idx="0">
                  <c:v>10.66</c:v>
                </c:pt>
                <c:pt idx="1">
                  <c:v>2.9</c:v>
                </c:pt>
                <c:pt idx="2">
                  <c:v>2.2000000000000002</c:v>
                </c:pt>
                <c:pt idx="3">
                  <c:v>6.9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F4-46E1-B80D-9BE198CFED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4159039"/>
        <c:axId val="1724109919"/>
      </c:lineChart>
      <c:catAx>
        <c:axId val="1724159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724109919"/>
        <c:crosses val="autoZero"/>
        <c:auto val="1"/>
        <c:lblAlgn val="ctr"/>
        <c:lblOffset val="100"/>
        <c:noMultiLvlLbl val="0"/>
      </c:catAx>
      <c:valAx>
        <c:axId val="17241099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7241590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4713888888888889E-2"/>
          <c:y val="0.90062029914529917"/>
          <c:w val="0.97604826388888888"/>
          <c:h val="9.44470085470085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ysClr val="window" lastClr="FFFFFF">
          <a:lumMod val="85000"/>
        </a:sysClr>
      </a:solidFill>
      <a:round/>
    </a:ln>
    <a:effectLst/>
  </c:spPr>
  <c:txPr>
    <a:bodyPr/>
    <a:lstStyle/>
    <a:p>
      <a:pPr>
        <a:defRPr sz="1000" b="0" i="0"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520936825875117"/>
          <c:y val="1.912963659678573E-2"/>
          <c:w val="0.66310615590902555"/>
          <c:h val="0.7812829059829059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'G46'!$B$2</c:f>
              <c:strCache>
                <c:ptCount val="1"/>
                <c:pt idx="0">
                  <c:v>Inovujúce nadnárodné korporácie</c:v>
                </c:pt>
              </c:strCache>
            </c:strRef>
          </c:tx>
          <c:spPr>
            <a:solidFill>
              <a:srgbClr val="0031C7"/>
            </a:solidFill>
            <a:ln>
              <a:noFill/>
            </a:ln>
            <a:effectLst/>
          </c:spPr>
          <c:invertIfNegative val="0"/>
          <c:cat>
            <c:strRef>
              <c:f>'G46'!$A$3:$A$24</c:f>
              <c:strCache>
                <c:ptCount val="22"/>
                <c:pt idx="0">
                  <c:v>Taliansko</c:v>
                </c:pt>
                <c:pt idx="1">
                  <c:v>Grécko</c:v>
                </c:pt>
                <c:pt idx="2">
                  <c:v>Španielsko</c:v>
                </c:pt>
                <c:pt idx="3">
                  <c:v>Portugalsko</c:v>
                </c:pt>
                <c:pt idx="4">
                  <c:v>Bulharsko</c:v>
                </c:pt>
                <c:pt idx="5">
                  <c:v>Poľsko</c:v>
                </c:pt>
                <c:pt idx="6">
                  <c:v>Slovinsko</c:v>
                </c:pt>
                <c:pt idx="7">
                  <c:v>Chorvátsko</c:v>
                </c:pt>
                <c:pt idx="8">
                  <c:v>Rakúsko</c:v>
                </c:pt>
                <c:pt idx="9">
                  <c:v>Fínsko</c:v>
                </c:pt>
                <c:pt idx="10">
                  <c:v>Švédsko</c:v>
                </c:pt>
                <c:pt idx="11">
                  <c:v>Maďarsko</c:v>
                </c:pt>
                <c:pt idx="12">
                  <c:v>Litva</c:v>
                </c:pt>
                <c:pt idx="13">
                  <c:v>Nemecko</c:v>
                </c:pt>
                <c:pt idx="14">
                  <c:v>Česko</c:v>
                </c:pt>
                <c:pt idx="15">
                  <c:v>Malta</c:v>
                </c:pt>
                <c:pt idx="16">
                  <c:v>Lotyšsko</c:v>
                </c:pt>
                <c:pt idx="17">
                  <c:v>Rumunsko</c:v>
                </c:pt>
                <c:pt idx="18">
                  <c:v>Estónsko</c:v>
                </c:pt>
                <c:pt idx="19">
                  <c:v>Belgicko</c:v>
                </c:pt>
                <c:pt idx="20">
                  <c:v>Slovensko</c:v>
                </c:pt>
                <c:pt idx="21">
                  <c:v>Luxembursko</c:v>
                </c:pt>
              </c:strCache>
            </c:strRef>
          </c:cat>
          <c:val>
            <c:numRef>
              <c:f>'G46'!$B$3:$B$24</c:f>
              <c:numCache>
                <c:formatCode>0</c:formatCode>
                <c:ptCount val="22"/>
                <c:pt idx="0">
                  <c:v>22.5</c:v>
                </c:pt>
                <c:pt idx="1">
                  <c:v>15.1</c:v>
                </c:pt>
                <c:pt idx="2">
                  <c:v>31.8</c:v>
                </c:pt>
                <c:pt idx="3">
                  <c:v>29.2</c:v>
                </c:pt>
                <c:pt idx="4">
                  <c:v>31.3</c:v>
                </c:pt>
                <c:pt idx="5">
                  <c:v>26.5</c:v>
                </c:pt>
                <c:pt idx="6">
                  <c:v>35.799999999999997</c:v>
                </c:pt>
                <c:pt idx="7">
                  <c:v>33.4</c:v>
                </c:pt>
                <c:pt idx="8">
                  <c:v>52.3</c:v>
                </c:pt>
                <c:pt idx="9">
                  <c:v>58.8</c:v>
                </c:pt>
                <c:pt idx="10">
                  <c:v>75.5</c:v>
                </c:pt>
                <c:pt idx="11">
                  <c:v>33.299999999999997</c:v>
                </c:pt>
                <c:pt idx="12">
                  <c:v>37.200000000000003</c:v>
                </c:pt>
                <c:pt idx="13">
                  <c:v>35.700000000000003</c:v>
                </c:pt>
                <c:pt idx="14">
                  <c:v>40.200000000000003</c:v>
                </c:pt>
                <c:pt idx="15">
                  <c:v>49.1</c:v>
                </c:pt>
                <c:pt idx="16">
                  <c:v>41.7</c:v>
                </c:pt>
                <c:pt idx="17">
                  <c:v>31</c:v>
                </c:pt>
                <c:pt idx="18">
                  <c:v>56.3</c:v>
                </c:pt>
                <c:pt idx="19">
                  <c:v>71.599999999999994</c:v>
                </c:pt>
                <c:pt idx="20">
                  <c:v>41</c:v>
                </c:pt>
                <c:pt idx="21">
                  <c:v>72.2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47-4D5E-8891-620BD892714B}"/>
            </c:ext>
          </c:extLst>
        </c:ser>
        <c:ser>
          <c:idx val="1"/>
          <c:order val="1"/>
          <c:tx>
            <c:strRef>
              <c:f>'G46'!$C$2</c:f>
              <c:strCache>
                <c:ptCount val="1"/>
                <c:pt idx="0">
                  <c:v>Ústredie inovujúcej korporácie v zahraničí (kritérium usporiadania krajín)</c:v>
                </c:pt>
              </c:strCache>
            </c:strRef>
          </c:tx>
          <c:spPr>
            <a:solidFill>
              <a:srgbClr val="0096FF"/>
            </a:solidFill>
            <a:ln>
              <a:noFill/>
            </a:ln>
            <a:effectLst/>
          </c:spPr>
          <c:invertIfNegative val="0"/>
          <c:cat>
            <c:strRef>
              <c:f>'G46'!$A$3:$A$24</c:f>
              <c:strCache>
                <c:ptCount val="22"/>
                <c:pt idx="0">
                  <c:v>Taliansko</c:v>
                </c:pt>
                <c:pt idx="1">
                  <c:v>Grécko</c:v>
                </c:pt>
                <c:pt idx="2">
                  <c:v>Španielsko</c:v>
                </c:pt>
                <c:pt idx="3">
                  <c:v>Portugalsko</c:v>
                </c:pt>
                <c:pt idx="4">
                  <c:v>Bulharsko</c:v>
                </c:pt>
                <c:pt idx="5">
                  <c:v>Poľsko</c:v>
                </c:pt>
                <c:pt idx="6">
                  <c:v>Slovinsko</c:v>
                </c:pt>
                <c:pt idx="7">
                  <c:v>Chorvátsko</c:v>
                </c:pt>
                <c:pt idx="8">
                  <c:v>Rakúsko</c:v>
                </c:pt>
                <c:pt idx="9">
                  <c:v>Fínsko</c:v>
                </c:pt>
                <c:pt idx="10">
                  <c:v>Švédsko</c:v>
                </c:pt>
                <c:pt idx="11">
                  <c:v>Maďarsko</c:v>
                </c:pt>
                <c:pt idx="12">
                  <c:v>Litva</c:v>
                </c:pt>
                <c:pt idx="13">
                  <c:v>Nemecko</c:v>
                </c:pt>
                <c:pt idx="14">
                  <c:v>Česko</c:v>
                </c:pt>
                <c:pt idx="15">
                  <c:v>Malta</c:v>
                </c:pt>
                <c:pt idx="16">
                  <c:v>Lotyšsko</c:v>
                </c:pt>
                <c:pt idx="17">
                  <c:v>Rumunsko</c:v>
                </c:pt>
                <c:pt idx="18">
                  <c:v>Estónsko</c:v>
                </c:pt>
                <c:pt idx="19">
                  <c:v>Belgicko</c:v>
                </c:pt>
                <c:pt idx="20">
                  <c:v>Slovensko</c:v>
                </c:pt>
                <c:pt idx="21">
                  <c:v>Luxembursko</c:v>
                </c:pt>
              </c:strCache>
            </c:strRef>
          </c:cat>
          <c:val>
            <c:numRef>
              <c:f>'G46'!$C$3:$C$24</c:f>
              <c:numCache>
                <c:formatCode>0</c:formatCode>
                <c:ptCount val="22"/>
                <c:pt idx="0">
                  <c:v>5.9</c:v>
                </c:pt>
                <c:pt idx="1">
                  <c:v>8</c:v>
                </c:pt>
                <c:pt idx="2">
                  <c:v>9</c:v>
                </c:pt>
                <c:pt idx="3">
                  <c:v>10.4</c:v>
                </c:pt>
                <c:pt idx="4">
                  <c:v>14.4</c:v>
                </c:pt>
                <c:pt idx="5">
                  <c:v>14.9</c:v>
                </c:pt>
                <c:pt idx="6">
                  <c:v>14.9</c:v>
                </c:pt>
                <c:pt idx="7">
                  <c:v>17.8</c:v>
                </c:pt>
                <c:pt idx="8">
                  <c:v>17.8</c:v>
                </c:pt>
                <c:pt idx="9">
                  <c:v>18.5</c:v>
                </c:pt>
                <c:pt idx="10">
                  <c:v>18.5</c:v>
                </c:pt>
                <c:pt idx="11">
                  <c:v>18.600000000000001</c:v>
                </c:pt>
                <c:pt idx="12">
                  <c:v>18.600000000000001</c:v>
                </c:pt>
                <c:pt idx="13">
                  <c:v>19.7</c:v>
                </c:pt>
                <c:pt idx="14">
                  <c:v>19.8</c:v>
                </c:pt>
                <c:pt idx="15">
                  <c:v>19.8</c:v>
                </c:pt>
                <c:pt idx="16">
                  <c:v>19.899999999999999</c:v>
                </c:pt>
                <c:pt idx="17">
                  <c:v>21.9</c:v>
                </c:pt>
                <c:pt idx="18">
                  <c:v>24.4</c:v>
                </c:pt>
                <c:pt idx="19">
                  <c:v>25.9</c:v>
                </c:pt>
                <c:pt idx="20">
                  <c:v>29.7</c:v>
                </c:pt>
                <c:pt idx="21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47-4D5E-8891-620BD89271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820415839"/>
        <c:axId val="1820417487"/>
      </c:barChart>
      <c:catAx>
        <c:axId val="182041583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820417487"/>
        <c:crosses val="autoZero"/>
        <c:auto val="1"/>
        <c:lblAlgn val="ctr"/>
        <c:lblOffset val="100"/>
        <c:noMultiLvlLbl val="0"/>
      </c:catAx>
      <c:valAx>
        <c:axId val="182041748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8204158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</c:legendEntry>
      <c:layout>
        <c:manualLayout>
          <c:xMode val="edge"/>
          <c:yMode val="edge"/>
          <c:x val="0"/>
          <c:y val="0.86099914529914534"/>
          <c:w val="0.99892638888888885"/>
          <c:h val="0.1390008547008547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" lastClr="FFFFFF">
          <a:lumMod val="85000"/>
        </a:sysClr>
      </a:solidFill>
      <a:round/>
    </a:ln>
    <a:effectLst/>
  </c:spPr>
  <c:txPr>
    <a:bodyPr/>
    <a:lstStyle/>
    <a:p>
      <a:pPr>
        <a:defRPr sz="1000" b="0" i="0"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414770344328564"/>
          <c:y val="2.5992778305649489E-2"/>
          <c:w val="0.75591463593158681"/>
          <c:h val="0.846502117766860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'G47'!$B$2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31C7"/>
            </a:solidFill>
            <a:ln>
              <a:noFill/>
            </a:ln>
            <a:effectLst/>
          </c:spPr>
          <c:invertIfNegative val="0"/>
          <c:cat>
            <c:strRef>
              <c:f>'G47'!$A$3:$A$21</c:f>
              <c:strCache>
                <c:ptCount val="19"/>
                <c:pt idx="0">
                  <c:v>Taliansko</c:v>
                </c:pt>
                <c:pt idx="1">
                  <c:v>Španielsko</c:v>
                </c:pt>
                <c:pt idx="2">
                  <c:v>Poľsko</c:v>
                </c:pt>
                <c:pt idx="3">
                  <c:v>Česko</c:v>
                </c:pt>
                <c:pt idx="4">
                  <c:v>Francúzsko</c:v>
                </c:pt>
                <c:pt idx="5">
                  <c:v>Rakúsko</c:v>
                </c:pt>
                <c:pt idx="6">
                  <c:v>Belgicko</c:v>
                </c:pt>
                <c:pt idx="7">
                  <c:v>Nemecko</c:v>
                </c:pt>
                <c:pt idx="8">
                  <c:v>Litva</c:v>
                </c:pt>
                <c:pt idx="9">
                  <c:v>Estónsko</c:v>
                </c:pt>
                <c:pt idx="10">
                  <c:v>Írsko</c:v>
                </c:pt>
                <c:pt idx="11">
                  <c:v>Fínsko</c:v>
                </c:pt>
                <c:pt idx="12">
                  <c:v>Dánsko</c:v>
                </c:pt>
                <c:pt idx="13">
                  <c:v>Holandsko</c:v>
                </c:pt>
                <c:pt idx="14">
                  <c:v>Nórsko</c:v>
                </c:pt>
                <c:pt idx="15">
                  <c:v>Spojené kráľovstvo</c:v>
                </c:pt>
                <c:pt idx="16">
                  <c:v>Švajčiarsko</c:v>
                </c:pt>
                <c:pt idx="17">
                  <c:v>Švédsko</c:v>
                </c:pt>
                <c:pt idx="18">
                  <c:v>USA</c:v>
                </c:pt>
              </c:strCache>
            </c:strRef>
          </c:cat>
          <c:val>
            <c:numRef>
              <c:f>'G47'!$B$3:$B$21</c:f>
              <c:numCache>
                <c:formatCode>0.0</c:formatCode>
                <c:ptCount val="19"/>
                <c:pt idx="0">
                  <c:v>3.3533703921002106E-2</c:v>
                </c:pt>
                <c:pt idx="1">
                  <c:v>0.16901665308406588</c:v>
                </c:pt>
                <c:pt idx="2">
                  <c:v>7.903443525074913E-2</c:v>
                </c:pt>
                <c:pt idx="3">
                  <c:v>0.28053273915252369</c:v>
                </c:pt>
                <c:pt idx="4">
                  <c:v>0.23767006332837673</c:v>
                </c:pt>
                <c:pt idx="5">
                  <c:v>0.22469223904018665</c:v>
                </c:pt>
                <c:pt idx="6">
                  <c:v>0.43393586775023346</c:v>
                </c:pt>
                <c:pt idx="7">
                  <c:v>0.36072125059748961</c:v>
                </c:pt>
                <c:pt idx="8">
                  <c:v>0.35789827815138381</c:v>
                </c:pt>
                <c:pt idx="9">
                  <c:v>0.75245903613007314</c:v>
                </c:pt>
                <c:pt idx="10">
                  <c:v>0.4028651771398184</c:v>
                </c:pt>
                <c:pt idx="11">
                  <c:v>0.72394363953977448</c:v>
                </c:pt>
                <c:pt idx="12">
                  <c:v>0.68695909484895745</c:v>
                </c:pt>
                <c:pt idx="13">
                  <c:v>1.0914782263019251</c:v>
                </c:pt>
                <c:pt idx="14">
                  <c:v>0.74521478953271303</c:v>
                </c:pt>
                <c:pt idx="15">
                  <c:v>1.2383338876991103</c:v>
                </c:pt>
                <c:pt idx="16">
                  <c:v>1.7429633374633817</c:v>
                </c:pt>
                <c:pt idx="17">
                  <c:v>1.9365604111472678</c:v>
                </c:pt>
                <c:pt idx="18">
                  <c:v>2.4552352048558421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E3-4CDD-8AEE-F1ACBFE66078}"/>
            </c:ext>
          </c:extLst>
        </c:ser>
        <c:ser>
          <c:idx val="1"/>
          <c:order val="1"/>
          <c:tx>
            <c:strRef>
              <c:f>'G47'!$C$2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96FF"/>
            </a:solidFill>
            <a:ln>
              <a:noFill/>
            </a:ln>
            <a:effectLst/>
          </c:spPr>
          <c:invertIfNegative val="0"/>
          <c:cat>
            <c:strRef>
              <c:f>'G47'!$A$3:$A$21</c:f>
              <c:strCache>
                <c:ptCount val="19"/>
                <c:pt idx="0">
                  <c:v>Taliansko</c:v>
                </c:pt>
                <c:pt idx="1">
                  <c:v>Španielsko</c:v>
                </c:pt>
                <c:pt idx="2">
                  <c:v>Poľsko</c:v>
                </c:pt>
                <c:pt idx="3">
                  <c:v>Česko</c:v>
                </c:pt>
                <c:pt idx="4">
                  <c:v>Francúzsko</c:v>
                </c:pt>
                <c:pt idx="5">
                  <c:v>Rakúsko</c:v>
                </c:pt>
                <c:pt idx="6">
                  <c:v>Belgicko</c:v>
                </c:pt>
                <c:pt idx="7">
                  <c:v>Nemecko</c:v>
                </c:pt>
                <c:pt idx="8">
                  <c:v>Litva</c:v>
                </c:pt>
                <c:pt idx="9">
                  <c:v>Estónsko</c:v>
                </c:pt>
                <c:pt idx="10">
                  <c:v>Írsko</c:v>
                </c:pt>
                <c:pt idx="11">
                  <c:v>Fínsko</c:v>
                </c:pt>
                <c:pt idx="12">
                  <c:v>Dánsko</c:v>
                </c:pt>
                <c:pt idx="13">
                  <c:v>Holandsko</c:v>
                </c:pt>
                <c:pt idx="14">
                  <c:v>Nórsko</c:v>
                </c:pt>
                <c:pt idx="15">
                  <c:v>Spojené kráľovstvo</c:v>
                </c:pt>
                <c:pt idx="16">
                  <c:v>Švajčiarsko</c:v>
                </c:pt>
                <c:pt idx="17">
                  <c:v>Švédsko</c:v>
                </c:pt>
                <c:pt idx="18">
                  <c:v>USA</c:v>
                </c:pt>
              </c:strCache>
            </c:strRef>
          </c:cat>
          <c:val>
            <c:numRef>
              <c:f>'G47'!$C$3:$C$21</c:f>
              <c:numCache>
                <c:formatCode>0.0</c:formatCode>
                <c:ptCount val="19"/>
                <c:pt idx="0">
                  <c:v>5.06446960071536E-2</c:v>
                </c:pt>
                <c:pt idx="1">
                  <c:v>0.25317152719078029</c:v>
                </c:pt>
                <c:pt idx="2">
                  <c:v>0.26427060612392689</c:v>
                </c:pt>
                <c:pt idx="3">
                  <c:v>0.37376970198500681</c:v>
                </c:pt>
                <c:pt idx="4">
                  <c:v>0.4138541703833481</c:v>
                </c:pt>
                <c:pt idx="5">
                  <c:v>0.44779474521822377</c:v>
                </c:pt>
                <c:pt idx="6">
                  <c:v>0.51926620415625857</c:v>
                </c:pt>
                <c:pt idx="7">
                  <c:v>0.66141518244398234</c:v>
                </c:pt>
                <c:pt idx="8">
                  <c:v>0.71538945802094667</c:v>
                </c:pt>
                <c:pt idx="9">
                  <c:v>0.75184125924388823</c:v>
                </c:pt>
                <c:pt idx="10">
                  <c:v>0.79898943815861689</c:v>
                </c:pt>
                <c:pt idx="11">
                  <c:v>1.0842472784941539</c:v>
                </c:pt>
                <c:pt idx="12">
                  <c:v>1.3698524583286602</c:v>
                </c:pt>
                <c:pt idx="13">
                  <c:v>1.4305811907757269</c:v>
                </c:pt>
                <c:pt idx="14">
                  <c:v>1.6693348201542131</c:v>
                </c:pt>
                <c:pt idx="15">
                  <c:v>1.7456031910939265</c:v>
                </c:pt>
                <c:pt idx="16">
                  <c:v>2.3067252574882069</c:v>
                </c:pt>
                <c:pt idx="17">
                  <c:v>2.8903697216429438</c:v>
                </c:pt>
                <c:pt idx="18">
                  <c:v>3.8144019282916544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E3-4CDD-8AEE-F1ACBFE660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726625792"/>
        <c:axId val="1726669600"/>
      </c:barChart>
      <c:catAx>
        <c:axId val="17266257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726669600"/>
        <c:crosses val="autoZero"/>
        <c:auto val="1"/>
        <c:lblAlgn val="ctr"/>
        <c:lblOffset val="100"/>
        <c:noMultiLvlLbl val="0"/>
      </c:catAx>
      <c:valAx>
        <c:axId val="1726669600"/>
        <c:scaling>
          <c:orientation val="minMax"/>
          <c:max val="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72662579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2547564102564097"/>
          <c:y val="0.95045103958013943"/>
          <c:w val="0.53240297662435054"/>
          <c:h val="3.65526003267517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" lastClr="FFFFFF">
          <a:lumMod val="85000"/>
        </a:sysClr>
      </a:solidFill>
      <a:round/>
    </a:ln>
    <a:effectLst/>
  </c:spPr>
  <c:txPr>
    <a:bodyPr/>
    <a:lstStyle/>
    <a:p>
      <a:pPr>
        <a:defRPr b="0" i="0"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47003499562555E-2"/>
          <c:y val="3.037595465527888E-2"/>
          <c:w val="0.88897440944881889"/>
          <c:h val="0.728881289737542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'G6'!$B$2</c:f>
              <c:strCache>
                <c:ptCount val="1"/>
                <c:pt idx="0">
                  <c:v>Slovensko</c:v>
                </c:pt>
              </c:strCache>
            </c:strRef>
          </c:tx>
          <c:spPr>
            <a:solidFill>
              <a:srgbClr val="0031C7"/>
            </a:solidFill>
            <a:ln>
              <a:noFill/>
            </a:ln>
            <a:effectLst/>
          </c:spPr>
          <c:invertIfNegative val="0"/>
          <c:cat>
            <c:strRef>
              <c:f>'G6'!$A$3</c:f>
              <c:strCache>
                <c:ptCount val="1"/>
                <c:pt idx="0">
                  <c:v>IKT kapitál</c:v>
                </c:pt>
              </c:strCache>
            </c:strRef>
          </c:cat>
          <c:val>
            <c:numRef>
              <c:f>'G6'!$B$3</c:f>
              <c:numCache>
                <c:formatCode>0.0</c:formatCode>
                <c:ptCount val="1"/>
                <c:pt idx="0">
                  <c:v>-0.43362096344066703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37-4153-AF1B-FCD99A6A73C5}"/>
            </c:ext>
          </c:extLst>
        </c:ser>
        <c:ser>
          <c:idx val="1"/>
          <c:order val="1"/>
          <c:tx>
            <c:strRef>
              <c:f>'G6'!$C$2</c:f>
              <c:strCache>
                <c:ptCount val="1"/>
                <c:pt idx="0">
                  <c:v>Maďarsko</c:v>
                </c:pt>
              </c:strCache>
            </c:strRef>
          </c:tx>
          <c:spPr>
            <a:solidFill>
              <a:srgbClr val="3D98FF"/>
            </a:solidFill>
            <a:ln>
              <a:noFill/>
            </a:ln>
            <a:effectLst/>
          </c:spPr>
          <c:invertIfNegative val="0"/>
          <c:cat>
            <c:strRef>
              <c:f>'G6'!$A$3</c:f>
              <c:strCache>
                <c:ptCount val="1"/>
                <c:pt idx="0">
                  <c:v>IKT kapitál</c:v>
                </c:pt>
              </c:strCache>
            </c:strRef>
          </c:cat>
          <c:val>
            <c:numRef>
              <c:f>'G6'!$C$3</c:f>
              <c:numCache>
                <c:formatCode>0.0</c:formatCode>
                <c:ptCount val="1"/>
                <c:pt idx="0">
                  <c:v>-9.0246777359701991E-2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37-4153-AF1B-FCD99A6A73C5}"/>
            </c:ext>
          </c:extLst>
        </c:ser>
        <c:ser>
          <c:idx val="2"/>
          <c:order val="2"/>
          <c:tx>
            <c:strRef>
              <c:f>'G6'!$D$2</c:f>
              <c:strCache>
                <c:ptCount val="1"/>
                <c:pt idx="0">
                  <c:v>Poľsko</c:v>
                </c:pt>
              </c:strCache>
            </c:strRef>
          </c:tx>
          <c:spPr>
            <a:solidFill>
              <a:srgbClr val="C7C7C7"/>
            </a:solidFill>
            <a:ln>
              <a:noFill/>
            </a:ln>
            <a:effectLst/>
          </c:spPr>
          <c:invertIfNegative val="0"/>
          <c:cat>
            <c:strRef>
              <c:f>'G6'!$A$3</c:f>
              <c:strCache>
                <c:ptCount val="1"/>
                <c:pt idx="0">
                  <c:v>IKT kapitál</c:v>
                </c:pt>
              </c:strCache>
            </c:strRef>
          </c:cat>
          <c:val>
            <c:numRef>
              <c:f>'G6'!$D$3</c:f>
              <c:numCache>
                <c:formatCode>0.0</c:formatCode>
                <c:ptCount val="1"/>
                <c:pt idx="0">
                  <c:v>-0.21415563584562886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37-4153-AF1B-FCD99A6A73C5}"/>
            </c:ext>
          </c:extLst>
        </c:ser>
        <c:ser>
          <c:idx val="3"/>
          <c:order val="3"/>
          <c:tx>
            <c:strRef>
              <c:f>'G6'!$E$2</c:f>
              <c:strCache>
                <c:ptCount val="1"/>
                <c:pt idx="0">
                  <c:v>Česko</c:v>
                </c:pt>
              </c:strCache>
            </c:strRef>
          </c:tx>
          <c:spPr>
            <a:solidFill>
              <a:srgbClr val="6E6E6E"/>
            </a:solidFill>
            <a:ln w="25400">
              <a:noFill/>
            </a:ln>
            <a:effectLst/>
          </c:spPr>
          <c:invertIfNegative val="0"/>
          <c:cat>
            <c:strRef>
              <c:f>'G6'!$A$3</c:f>
              <c:strCache>
                <c:ptCount val="1"/>
                <c:pt idx="0">
                  <c:v>IKT kapitál</c:v>
                </c:pt>
              </c:strCache>
            </c:strRef>
          </c:cat>
          <c:val>
            <c:numRef>
              <c:f>'G6'!$E$3</c:f>
              <c:numCache>
                <c:formatCode>0.0</c:formatCode>
                <c:ptCount val="1"/>
                <c:pt idx="0">
                  <c:v>-0.34201826225174892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37-4153-AF1B-FCD99A6A73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24159039"/>
        <c:axId val="1724109919"/>
      </c:barChart>
      <c:catAx>
        <c:axId val="1724159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724109919"/>
        <c:crosses val="autoZero"/>
        <c:auto val="1"/>
        <c:lblAlgn val="ctr"/>
        <c:lblOffset val="100"/>
        <c:noMultiLvlLbl val="0"/>
      </c:catAx>
      <c:valAx>
        <c:axId val="17241099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724159039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7885826771653577E-2"/>
          <c:y val="0.84722003499562537"/>
          <c:w val="0.93032699037620314"/>
          <c:h val="0.152779965004374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b="0" i="0"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r>
              <a:rPr lang="en-US"/>
              <a:t>Intenzita digitalizácie vybraných odvetví (% podnikov)</a:t>
            </a:r>
          </a:p>
        </c:rich>
      </c:tx>
      <c:layout>
        <c:manualLayout>
          <c:xMode val="edge"/>
          <c:yMode val="edge"/>
          <c:x val="9.6728050332249405E-2"/>
          <c:y val="1.650601104733022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title>
    <c:autoTitleDeleted val="0"/>
    <c:plotArea>
      <c:layout>
        <c:manualLayout>
          <c:layoutTarget val="inner"/>
          <c:xMode val="edge"/>
          <c:yMode val="edge"/>
          <c:x val="0.32480224200659236"/>
          <c:y val="0.14673504273504273"/>
          <c:w val="0.64351328216118431"/>
          <c:h val="0.6835816239316239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'G48'!$A$3</c:f>
              <c:strCache>
                <c:ptCount val="1"/>
                <c:pt idx="0">
                  <c:v>Švédsko</c:v>
                </c:pt>
              </c:strCache>
            </c:strRef>
          </c:tx>
          <c:spPr>
            <a:solidFill>
              <a:srgbClr val="C8C8C8"/>
            </a:solidFill>
            <a:ln>
              <a:noFill/>
            </a:ln>
            <a:effectLst/>
          </c:spPr>
          <c:invertIfNegative val="0"/>
          <c:cat>
            <c:strRef>
              <c:f>'G48'!$B$2:$I$2</c:f>
              <c:strCache>
                <c:ptCount val="8"/>
                <c:pt idx="0">
                  <c:v>Informácie a komunikácie</c:v>
                </c:pt>
                <c:pt idx="1">
                  <c:v>Odborné, vedecké a technické činnosti</c:v>
                </c:pt>
                <c:pt idx="2">
                  <c:v>Obchod</c:v>
                </c:pt>
                <c:pt idx="3">
                  <c:v>Priemyselná výroba</c:v>
                </c:pt>
                <c:pt idx="4">
                  <c:v>Administratívne a podporné aktivity</c:v>
                </c:pt>
                <c:pt idx="5">
                  <c:v>Doprava a skladovanie</c:v>
                </c:pt>
                <c:pt idx="6">
                  <c:v>Ubytovanie a stravovanie</c:v>
                </c:pt>
                <c:pt idx="7">
                  <c:v>Stavebníctvo</c:v>
                </c:pt>
              </c:strCache>
            </c:strRef>
          </c:cat>
          <c:val>
            <c:numRef>
              <c:f>'G48'!$B$3:$I$3</c:f>
              <c:numCache>
                <c:formatCode>General</c:formatCode>
                <c:ptCount val="8"/>
                <c:pt idx="0">
                  <c:v>89</c:v>
                </c:pt>
                <c:pt idx="1">
                  <c:v>75</c:v>
                </c:pt>
                <c:pt idx="2">
                  <c:v>72</c:v>
                </c:pt>
                <c:pt idx="3">
                  <c:v>60</c:v>
                </c:pt>
                <c:pt idx="4">
                  <c:v>46</c:v>
                </c:pt>
                <c:pt idx="5">
                  <c:v>35</c:v>
                </c:pt>
                <c:pt idx="6">
                  <c:v>43</c:v>
                </c:pt>
                <c:pt idx="7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DF-412E-BD6E-A7C8FAA3EF39}"/>
            </c:ext>
          </c:extLst>
        </c:ser>
        <c:ser>
          <c:idx val="1"/>
          <c:order val="1"/>
          <c:tx>
            <c:strRef>
              <c:f>'G48'!$A$4</c:f>
              <c:strCache>
                <c:ptCount val="1"/>
                <c:pt idx="0">
                  <c:v>EÚ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'G48'!$B$2:$I$2</c:f>
              <c:strCache>
                <c:ptCount val="8"/>
                <c:pt idx="0">
                  <c:v>Informácie a komunikácie</c:v>
                </c:pt>
                <c:pt idx="1">
                  <c:v>Odborné, vedecké a technické činnosti</c:v>
                </c:pt>
                <c:pt idx="2">
                  <c:v>Obchod</c:v>
                </c:pt>
                <c:pt idx="3">
                  <c:v>Priemyselná výroba</c:v>
                </c:pt>
                <c:pt idx="4">
                  <c:v>Administratívne a podporné aktivity</c:v>
                </c:pt>
                <c:pt idx="5">
                  <c:v>Doprava a skladovanie</c:v>
                </c:pt>
                <c:pt idx="6">
                  <c:v>Ubytovanie a stravovanie</c:v>
                </c:pt>
                <c:pt idx="7">
                  <c:v>Stavebníctvo</c:v>
                </c:pt>
              </c:strCache>
            </c:strRef>
          </c:cat>
          <c:val>
            <c:numRef>
              <c:f>'G48'!$B$4:$I$4</c:f>
              <c:numCache>
                <c:formatCode>General</c:formatCode>
                <c:ptCount val="8"/>
                <c:pt idx="0">
                  <c:v>85</c:v>
                </c:pt>
                <c:pt idx="1">
                  <c:v>58</c:v>
                </c:pt>
                <c:pt idx="2">
                  <c:v>37</c:v>
                </c:pt>
                <c:pt idx="3">
                  <c:v>29</c:v>
                </c:pt>
                <c:pt idx="4">
                  <c:v>28</c:v>
                </c:pt>
                <c:pt idx="5">
                  <c:v>23</c:v>
                </c:pt>
                <c:pt idx="6">
                  <c:v>18</c:v>
                </c:pt>
                <c:pt idx="7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FDF-412E-BD6E-A7C8FAA3EF39}"/>
            </c:ext>
          </c:extLst>
        </c:ser>
        <c:ser>
          <c:idx val="2"/>
          <c:order val="2"/>
          <c:tx>
            <c:strRef>
              <c:f>'G48'!$A$5</c:f>
              <c:strCache>
                <c:ptCount val="1"/>
                <c:pt idx="0">
                  <c:v>Česko</c:v>
                </c:pt>
              </c:strCache>
            </c:strRef>
          </c:tx>
          <c:spPr>
            <a:solidFill>
              <a:srgbClr val="3C96FF"/>
            </a:solidFill>
            <a:ln>
              <a:noFill/>
            </a:ln>
            <a:effectLst/>
          </c:spPr>
          <c:invertIfNegative val="0"/>
          <c:cat>
            <c:strRef>
              <c:f>'G48'!$B$2:$I$2</c:f>
              <c:strCache>
                <c:ptCount val="8"/>
                <c:pt idx="0">
                  <c:v>Informácie a komunikácie</c:v>
                </c:pt>
                <c:pt idx="1">
                  <c:v>Odborné, vedecké a technické činnosti</c:v>
                </c:pt>
                <c:pt idx="2">
                  <c:v>Obchod</c:v>
                </c:pt>
                <c:pt idx="3">
                  <c:v>Priemyselná výroba</c:v>
                </c:pt>
                <c:pt idx="4">
                  <c:v>Administratívne a podporné aktivity</c:v>
                </c:pt>
                <c:pt idx="5">
                  <c:v>Doprava a skladovanie</c:v>
                </c:pt>
                <c:pt idx="6">
                  <c:v>Ubytovanie a stravovanie</c:v>
                </c:pt>
                <c:pt idx="7">
                  <c:v>Stavebníctvo</c:v>
                </c:pt>
              </c:strCache>
            </c:strRef>
          </c:cat>
          <c:val>
            <c:numRef>
              <c:f>'G48'!$B$5:$I$5</c:f>
              <c:numCache>
                <c:formatCode>General</c:formatCode>
                <c:ptCount val="8"/>
                <c:pt idx="0">
                  <c:v>90</c:v>
                </c:pt>
                <c:pt idx="1">
                  <c:v>53</c:v>
                </c:pt>
                <c:pt idx="2">
                  <c:v>40</c:v>
                </c:pt>
                <c:pt idx="3">
                  <c:v>30</c:v>
                </c:pt>
                <c:pt idx="4">
                  <c:v>23</c:v>
                </c:pt>
                <c:pt idx="5">
                  <c:v>14</c:v>
                </c:pt>
                <c:pt idx="6">
                  <c:v>12</c:v>
                </c:pt>
                <c:pt idx="7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FDF-412E-BD6E-A7C8FAA3EF39}"/>
            </c:ext>
          </c:extLst>
        </c:ser>
        <c:ser>
          <c:idx val="3"/>
          <c:order val="3"/>
          <c:tx>
            <c:strRef>
              <c:f>'G48'!$A$6</c:f>
              <c:strCache>
                <c:ptCount val="1"/>
                <c:pt idx="0">
                  <c:v>Poľsko </c:v>
                </c:pt>
              </c:strCache>
            </c:strRef>
          </c:tx>
          <c:spPr>
            <a:solidFill>
              <a:srgbClr val="A0A0A0"/>
            </a:solidFill>
            <a:ln>
              <a:noFill/>
            </a:ln>
            <a:effectLst/>
          </c:spPr>
          <c:invertIfNegative val="0"/>
          <c:cat>
            <c:strRef>
              <c:f>'G48'!$B$2:$I$2</c:f>
              <c:strCache>
                <c:ptCount val="8"/>
                <c:pt idx="0">
                  <c:v>Informácie a komunikácie</c:v>
                </c:pt>
                <c:pt idx="1">
                  <c:v>Odborné, vedecké a technické činnosti</c:v>
                </c:pt>
                <c:pt idx="2">
                  <c:v>Obchod</c:v>
                </c:pt>
                <c:pt idx="3">
                  <c:v>Priemyselná výroba</c:v>
                </c:pt>
                <c:pt idx="4">
                  <c:v>Administratívne a podporné aktivity</c:v>
                </c:pt>
                <c:pt idx="5">
                  <c:v>Doprava a skladovanie</c:v>
                </c:pt>
                <c:pt idx="6">
                  <c:v>Ubytovanie a stravovanie</c:v>
                </c:pt>
                <c:pt idx="7">
                  <c:v>Stavebníctvo</c:v>
                </c:pt>
              </c:strCache>
            </c:strRef>
          </c:cat>
          <c:val>
            <c:numRef>
              <c:f>'G48'!$B$6:$I$6</c:f>
              <c:numCache>
                <c:formatCode>General</c:formatCode>
                <c:ptCount val="8"/>
                <c:pt idx="0">
                  <c:v>88</c:v>
                </c:pt>
                <c:pt idx="1">
                  <c:v>54</c:v>
                </c:pt>
                <c:pt idx="2">
                  <c:v>32</c:v>
                </c:pt>
                <c:pt idx="3">
                  <c:v>25</c:v>
                </c:pt>
                <c:pt idx="4">
                  <c:v>27</c:v>
                </c:pt>
                <c:pt idx="5">
                  <c:v>21</c:v>
                </c:pt>
                <c:pt idx="6">
                  <c:v>30</c:v>
                </c:pt>
                <c:pt idx="7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FDF-412E-BD6E-A7C8FAA3EF39}"/>
            </c:ext>
          </c:extLst>
        </c:ser>
        <c:ser>
          <c:idx val="4"/>
          <c:order val="4"/>
          <c:tx>
            <c:strRef>
              <c:f>'G48'!$A$7</c:f>
              <c:strCache>
                <c:ptCount val="1"/>
                <c:pt idx="0">
                  <c:v>Maďarsko</c:v>
                </c:pt>
              </c:strCache>
            </c:strRef>
          </c:tx>
          <c:spPr>
            <a:solidFill>
              <a:srgbClr val="6E6E6E"/>
            </a:solidFill>
            <a:ln>
              <a:noFill/>
            </a:ln>
            <a:effectLst/>
          </c:spPr>
          <c:invertIfNegative val="0"/>
          <c:cat>
            <c:strRef>
              <c:f>'G48'!$B$2:$I$2</c:f>
              <c:strCache>
                <c:ptCount val="8"/>
                <c:pt idx="0">
                  <c:v>Informácie a komunikácie</c:v>
                </c:pt>
                <c:pt idx="1">
                  <c:v>Odborné, vedecké a technické činnosti</c:v>
                </c:pt>
                <c:pt idx="2">
                  <c:v>Obchod</c:v>
                </c:pt>
                <c:pt idx="3">
                  <c:v>Priemyselná výroba</c:v>
                </c:pt>
                <c:pt idx="4">
                  <c:v>Administratívne a podporné aktivity</c:v>
                </c:pt>
                <c:pt idx="5">
                  <c:v>Doprava a skladovanie</c:v>
                </c:pt>
                <c:pt idx="6">
                  <c:v>Ubytovanie a stravovanie</c:v>
                </c:pt>
                <c:pt idx="7">
                  <c:v>Stavebníctvo</c:v>
                </c:pt>
              </c:strCache>
            </c:strRef>
          </c:cat>
          <c:val>
            <c:numRef>
              <c:f>'G48'!$B$7:$I$7</c:f>
              <c:numCache>
                <c:formatCode>General</c:formatCode>
                <c:ptCount val="8"/>
                <c:pt idx="0">
                  <c:v>83</c:v>
                </c:pt>
                <c:pt idx="1">
                  <c:v>46</c:v>
                </c:pt>
                <c:pt idx="2">
                  <c:v>27</c:v>
                </c:pt>
                <c:pt idx="3">
                  <c:v>23</c:v>
                </c:pt>
                <c:pt idx="4">
                  <c:v>22</c:v>
                </c:pt>
                <c:pt idx="5">
                  <c:v>17</c:v>
                </c:pt>
                <c:pt idx="6">
                  <c:v>12</c:v>
                </c:pt>
                <c:pt idx="7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FDF-412E-BD6E-A7C8FAA3EF39}"/>
            </c:ext>
          </c:extLst>
        </c:ser>
        <c:ser>
          <c:idx val="5"/>
          <c:order val="5"/>
          <c:tx>
            <c:strRef>
              <c:f>'G48'!$A$8</c:f>
              <c:strCache>
                <c:ptCount val="1"/>
                <c:pt idx="0">
                  <c:v>Slovensko</c:v>
                </c:pt>
              </c:strCache>
            </c:strRef>
          </c:tx>
          <c:spPr>
            <a:solidFill>
              <a:srgbClr val="0032C8"/>
            </a:solidFill>
            <a:ln>
              <a:noFill/>
            </a:ln>
            <a:effectLst/>
          </c:spPr>
          <c:invertIfNegative val="0"/>
          <c:cat>
            <c:strRef>
              <c:f>'G48'!$B$2:$I$2</c:f>
              <c:strCache>
                <c:ptCount val="8"/>
                <c:pt idx="0">
                  <c:v>Informácie a komunikácie</c:v>
                </c:pt>
                <c:pt idx="1">
                  <c:v>Odborné, vedecké a technické činnosti</c:v>
                </c:pt>
                <c:pt idx="2">
                  <c:v>Obchod</c:v>
                </c:pt>
                <c:pt idx="3">
                  <c:v>Priemyselná výroba</c:v>
                </c:pt>
                <c:pt idx="4">
                  <c:v>Administratívne a podporné aktivity</c:v>
                </c:pt>
                <c:pt idx="5">
                  <c:v>Doprava a skladovanie</c:v>
                </c:pt>
                <c:pt idx="6">
                  <c:v>Ubytovanie a stravovanie</c:v>
                </c:pt>
                <c:pt idx="7">
                  <c:v>Stavebníctvo</c:v>
                </c:pt>
              </c:strCache>
            </c:strRef>
          </c:cat>
          <c:val>
            <c:numRef>
              <c:f>'G48'!$B$8:$I$8</c:f>
              <c:numCache>
                <c:formatCode>General</c:formatCode>
                <c:ptCount val="8"/>
                <c:pt idx="0">
                  <c:v>81</c:v>
                </c:pt>
                <c:pt idx="1">
                  <c:v>37</c:v>
                </c:pt>
                <c:pt idx="2">
                  <c:v>32</c:v>
                </c:pt>
                <c:pt idx="3">
                  <c:v>22</c:v>
                </c:pt>
                <c:pt idx="4">
                  <c:v>18</c:v>
                </c:pt>
                <c:pt idx="5">
                  <c:v>16</c:v>
                </c:pt>
                <c:pt idx="6">
                  <c:v>9</c:v>
                </c:pt>
                <c:pt idx="7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EFDF-412E-BD6E-A7C8FAA3E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78"/>
        <c:axId val="1820415839"/>
        <c:axId val="1820417487"/>
      </c:barChart>
      <c:catAx>
        <c:axId val="182041583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820417487"/>
        <c:crosses val="autoZero"/>
        <c:auto val="1"/>
        <c:lblAlgn val="ctr"/>
        <c:lblOffset val="100"/>
        <c:noMultiLvlLbl val="0"/>
      </c:catAx>
      <c:valAx>
        <c:axId val="1820417487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820415839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" lastClr="FFFFFF">
          <a:lumMod val="85000"/>
        </a:sysClr>
      </a:solidFill>
      <a:round/>
    </a:ln>
    <a:effectLst/>
  </c:spPr>
  <c:txPr>
    <a:bodyPr/>
    <a:lstStyle/>
    <a:p>
      <a:pPr>
        <a:defRPr sz="1000" b="0" i="0"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r>
              <a:rPr lang="en-US"/>
              <a:t>Krajiny podľa intenzity digitalizácie (% podnikov )</a:t>
            </a:r>
          </a:p>
        </c:rich>
      </c:tx>
      <c:layout>
        <c:manualLayout>
          <c:xMode val="edge"/>
          <c:yMode val="edge"/>
          <c:x val="0.1232691292424261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title>
    <c:autoTitleDeleted val="0"/>
    <c:plotArea>
      <c:layout>
        <c:manualLayout>
          <c:layoutTarget val="inner"/>
          <c:xMode val="edge"/>
          <c:yMode val="edge"/>
          <c:x val="0.49596111111111113"/>
          <c:y val="9.4914316239316246E-2"/>
          <c:w val="0.45667847222222224"/>
          <c:h val="0.70150726495726501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'G48'!$B$12</c:f>
              <c:strCache>
                <c:ptCount val="1"/>
                <c:pt idx="0">
                  <c:v>Vysoká digitalizácia</c:v>
                </c:pt>
              </c:strCache>
            </c:strRef>
          </c:tx>
          <c:spPr>
            <a:solidFill>
              <a:srgbClr val="0031C7"/>
            </a:solidFill>
            <a:ln>
              <a:noFill/>
            </a:ln>
            <a:effectLst/>
          </c:spPr>
          <c:invertIfNegative val="0"/>
          <c:cat>
            <c:strRef>
              <c:f>'G48'!$A$13:$A$41</c:f>
              <c:strCache>
                <c:ptCount val="29"/>
                <c:pt idx="0">
                  <c:v>Bulharsko</c:v>
                </c:pt>
                <c:pt idx="1">
                  <c:v>Grécko</c:v>
                </c:pt>
                <c:pt idx="2">
                  <c:v>Rumunsko</c:v>
                </c:pt>
                <c:pt idx="3">
                  <c:v>Lotyšsko</c:v>
                </c:pt>
                <c:pt idx="4">
                  <c:v>Francúzsko</c:v>
                </c:pt>
                <c:pt idx="5">
                  <c:v>Slovensko</c:v>
                </c:pt>
                <c:pt idx="6">
                  <c:v>Maďarsko</c:v>
                </c:pt>
                <c:pt idx="7">
                  <c:v>Taliansko</c:v>
                </c:pt>
                <c:pt idx="8">
                  <c:v>Španielsko</c:v>
                </c:pt>
                <c:pt idx="9">
                  <c:v>Chorvátsko</c:v>
                </c:pt>
                <c:pt idx="10">
                  <c:v>Poľsko</c:v>
                </c:pt>
                <c:pt idx="11">
                  <c:v>Luxembursko</c:v>
                </c:pt>
                <c:pt idx="12">
                  <c:v>Litva</c:v>
                </c:pt>
                <c:pt idx="13">
                  <c:v>Česko</c:v>
                </c:pt>
                <c:pt idx="14">
                  <c:v>Estónsko</c:v>
                </c:pt>
                <c:pt idx="15">
                  <c:v>EÚ</c:v>
                </c:pt>
                <c:pt idx="16">
                  <c:v>Rakúsko</c:v>
                </c:pt>
                <c:pt idx="17">
                  <c:v>Slovinsko</c:v>
                </c:pt>
                <c:pt idx="18">
                  <c:v>Cyprus</c:v>
                </c:pt>
                <c:pt idx="19">
                  <c:v>Portugalsko</c:v>
                </c:pt>
                <c:pt idx="20">
                  <c:v>Nemecko</c:v>
                </c:pt>
                <c:pt idx="21">
                  <c:v>Belgicko</c:v>
                </c:pt>
                <c:pt idx="22">
                  <c:v>Holandsko</c:v>
                </c:pt>
                <c:pt idx="23">
                  <c:v>Nórsko</c:v>
                </c:pt>
                <c:pt idx="24">
                  <c:v>Malta</c:v>
                </c:pt>
                <c:pt idx="25">
                  <c:v>Írsko</c:v>
                </c:pt>
                <c:pt idx="26">
                  <c:v>Fínsko</c:v>
                </c:pt>
                <c:pt idx="27">
                  <c:v>Dánsko</c:v>
                </c:pt>
                <c:pt idx="28">
                  <c:v>Švédsko</c:v>
                </c:pt>
              </c:strCache>
            </c:strRef>
          </c:cat>
          <c:val>
            <c:numRef>
              <c:f>'G48'!$B$13:$B$41</c:f>
              <c:numCache>
                <c:formatCode>General</c:formatCode>
                <c:ptCount val="29"/>
                <c:pt idx="0">
                  <c:v>16</c:v>
                </c:pt>
                <c:pt idx="1">
                  <c:v>17</c:v>
                </c:pt>
                <c:pt idx="2">
                  <c:v>19</c:v>
                </c:pt>
                <c:pt idx="3">
                  <c:v>19</c:v>
                </c:pt>
                <c:pt idx="4">
                  <c:v>19</c:v>
                </c:pt>
                <c:pt idx="5">
                  <c:v>22</c:v>
                </c:pt>
                <c:pt idx="6">
                  <c:v>22</c:v>
                </c:pt>
                <c:pt idx="7">
                  <c:v>25</c:v>
                </c:pt>
                <c:pt idx="8">
                  <c:v>25</c:v>
                </c:pt>
                <c:pt idx="9">
                  <c:v>23</c:v>
                </c:pt>
                <c:pt idx="10">
                  <c:v>25</c:v>
                </c:pt>
                <c:pt idx="11">
                  <c:v>28</c:v>
                </c:pt>
                <c:pt idx="12">
                  <c:v>26</c:v>
                </c:pt>
                <c:pt idx="13">
                  <c:v>27</c:v>
                </c:pt>
                <c:pt idx="14">
                  <c:v>27</c:v>
                </c:pt>
                <c:pt idx="15">
                  <c:v>28</c:v>
                </c:pt>
                <c:pt idx="16">
                  <c:v>29</c:v>
                </c:pt>
                <c:pt idx="17">
                  <c:v>28</c:v>
                </c:pt>
                <c:pt idx="18">
                  <c:v>31</c:v>
                </c:pt>
                <c:pt idx="19">
                  <c:v>31</c:v>
                </c:pt>
                <c:pt idx="20">
                  <c:v>34</c:v>
                </c:pt>
                <c:pt idx="21">
                  <c:v>33</c:v>
                </c:pt>
                <c:pt idx="22">
                  <c:v>36</c:v>
                </c:pt>
                <c:pt idx="23">
                  <c:v>38</c:v>
                </c:pt>
                <c:pt idx="24">
                  <c:v>37</c:v>
                </c:pt>
                <c:pt idx="25">
                  <c:v>43</c:v>
                </c:pt>
                <c:pt idx="26">
                  <c:v>47</c:v>
                </c:pt>
                <c:pt idx="27">
                  <c:v>45</c:v>
                </c:pt>
                <c:pt idx="28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44-42F3-8C43-9FDD474AF5E9}"/>
            </c:ext>
          </c:extLst>
        </c:ser>
        <c:ser>
          <c:idx val="1"/>
          <c:order val="1"/>
          <c:tx>
            <c:strRef>
              <c:f>'G48'!$C$12</c:f>
              <c:strCache>
                <c:ptCount val="1"/>
                <c:pt idx="0">
                  <c:v>Veľmi vysoká digitalizácia</c:v>
                </c:pt>
              </c:strCache>
            </c:strRef>
          </c:tx>
          <c:spPr>
            <a:solidFill>
              <a:srgbClr val="0096FF"/>
            </a:solidFill>
            <a:ln>
              <a:noFill/>
            </a:ln>
            <a:effectLst/>
          </c:spPr>
          <c:invertIfNegative val="0"/>
          <c:cat>
            <c:strRef>
              <c:f>'G48'!$A$13:$A$41</c:f>
              <c:strCache>
                <c:ptCount val="29"/>
                <c:pt idx="0">
                  <c:v>Bulharsko</c:v>
                </c:pt>
                <c:pt idx="1">
                  <c:v>Grécko</c:v>
                </c:pt>
                <c:pt idx="2">
                  <c:v>Rumunsko</c:v>
                </c:pt>
                <c:pt idx="3">
                  <c:v>Lotyšsko</c:v>
                </c:pt>
                <c:pt idx="4">
                  <c:v>Francúzsko</c:v>
                </c:pt>
                <c:pt idx="5">
                  <c:v>Slovensko</c:v>
                </c:pt>
                <c:pt idx="6">
                  <c:v>Maďarsko</c:v>
                </c:pt>
                <c:pt idx="7">
                  <c:v>Taliansko</c:v>
                </c:pt>
                <c:pt idx="8">
                  <c:v>Španielsko</c:v>
                </c:pt>
                <c:pt idx="9">
                  <c:v>Chorvátsko</c:v>
                </c:pt>
                <c:pt idx="10">
                  <c:v>Poľsko</c:v>
                </c:pt>
                <c:pt idx="11">
                  <c:v>Luxembursko</c:v>
                </c:pt>
                <c:pt idx="12">
                  <c:v>Litva</c:v>
                </c:pt>
                <c:pt idx="13">
                  <c:v>Česko</c:v>
                </c:pt>
                <c:pt idx="14">
                  <c:v>Estónsko</c:v>
                </c:pt>
                <c:pt idx="15">
                  <c:v>EÚ</c:v>
                </c:pt>
                <c:pt idx="16">
                  <c:v>Rakúsko</c:v>
                </c:pt>
                <c:pt idx="17">
                  <c:v>Slovinsko</c:v>
                </c:pt>
                <c:pt idx="18">
                  <c:v>Cyprus</c:v>
                </c:pt>
                <c:pt idx="19">
                  <c:v>Portugalsko</c:v>
                </c:pt>
                <c:pt idx="20">
                  <c:v>Nemecko</c:v>
                </c:pt>
                <c:pt idx="21">
                  <c:v>Belgicko</c:v>
                </c:pt>
                <c:pt idx="22">
                  <c:v>Holandsko</c:v>
                </c:pt>
                <c:pt idx="23">
                  <c:v>Nórsko</c:v>
                </c:pt>
                <c:pt idx="24">
                  <c:v>Malta</c:v>
                </c:pt>
                <c:pt idx="25">
                  <c:v>Írsko</c:v>
                </c:pt>
                <c:pt idx="26">
                  <c:v>Fínsko</c:v>
                </c:pt>
                <c:pt idx="27">
                  <c:v>Dánsko</c:v>
                </c:pt>
                <c:pt idx="28">
                  <c:v>Švédsko</c:v>
                </c:pt>
              </c:strCache>
            </c:strRef>
          </c:cat>
          <c:val>
            <c:numRef>
              <c:f>'G48'!$C$13:$C$41</c:f>
              <c:numCache>
                <c:formatCode>General</c:formatCode>
                <c:ptCount val="29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  <c:pt idx="10">
                  <c:v>4</c:v>
                </c:pt>
                <c:pt idx="11">
                  <c:v>3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5</c:v>
                </c:pt>
                <c:pt idx="17">
                  <c:v>5</c:v>
                </c:pt>
                <c:pt idx="18">
                  <c:v>4</c:v>
                </c:pt>
                <c:pt idx="19">
                  <c:v>5</c:v>
                </c:pt>
                <c:pt idx="20">
                  <c:v>5</c:v>
                </c:pt>
                <c:pt idx="21">
                  <c:v>9</c:v>
                </c:pt>
                <c:pt idx="22">
                  <c:v>7</c:v>
                </c:pt>
                <c:pt idx="23">
                  <c:v>6</c:v>
                </c:pt>
                <c:pt idx="24">
                  <c:v>8</c:v>
                </c:pt>
                <c:pt idx="25">
                  <c:v>8</c:v>
                </c:pt>
                <c:pt idx="26">
                  <c:v>10</c:v>
                </c:pt>
                <c:pt idx="27">
                  <c:v>13</c:v>
                </c:pt>
                <c:pt idx="28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44-42F3-8C43-9FDD474AF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4"/>
        <c:overlap val="100"/>
        <c:axId val="488068048"/>
        <c:axId val="488069696"/>
      </c:barChart>
      <c:catAx>
        <c:axId val="4880680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488069696"/>
        <c:crosses val="autoZero"/>
        <c:auto val="1"/>
        <c:lblAlgn val="ctr"/>
        <c:lblOffset val="100"/>
        <c:noMultiLvlLbl val="0"/>
      </c:catAx>
      <c:valAx>
        <c:axId val="488069696"/>
        <c:scaling>
          <c:orientation val="minMax"/>
          <c:max val="6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488068048"/>
        <c:crosses val="autoZero"/>
        <c:crossBetween val="between"/>
        <c:majorUnit val="3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6350341880341885"/>
          <c:w val="1"/>
          <c:h val="0.133761111111111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" lastClr="FFFFFF">
          <a:lumMod val="85000"/>
        </a:sysClr>
      </a:solidFill>
      <a:round/>
    </a:ln>
    <a:effectLst/>
  </c:spPr>
  <c:txPr>
    <a:bodyPr/>
    <a:lstStyle/>
    <a:p>
      <a:pPr>
        <a:defRPr sz="900" b="0" i="0"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803512784650692"/>
          <c:y val="4.2462845010615709E-2"/>
          <c:w val="0.81710140949894239"/>
          <c:h val="0.80252521367521357"/>
        </c:manualLayout>
      </c:layout>
      <c:scatterChart>
        <c:scatterStyle val="lineMarker"/>
        <c:varyColors val="0"/>
        <c:ser>
          <c:idx val="0"/>
          <c:order val="0"/>
          <c:tx>
            <c:strRef>
              <c:f>'G49'!$C$2</c:f>
              <c:strCache>
                <c:ptCount val="1"/>
                <c:pt idx="0">
                  <c:v>Podiel podnikov s vysokou a veľmi vysokou intenzitou  digitalizácie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EBEB-46AA-A512-EAAA33AD1565}"/>
              </c:ext>
            </c:extLst>
          </c:dPt>
          <c:dPt>
            <c:idx val="3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EBEB-46AA-A512-EAAA33AD1565}"/>
              </c:ext>
            </c:extLst>
          </c:dPt>
          <c:dPt>
            <c:idx val="5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BEB-46AA-A512-EAAA33AD1565}"/>
              </c:ext>
            </c:extLst>
          </c:dPt>
          <c:dPt>
            <c:idx val="7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BEB-46AA-A512-EAAA33AD1565}"/>
              </c:ext>
            </c:extLst>
          </c:dPt>
          <c:dPt>
            <c:idx val="9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BEB-46AA-A512-EAAA33AD1565}"/>
              </c:ext>
            </c:extLst>
          </c:dPt>
          <c:dPt>
            <c:idx val="11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BEB-46AA-A512-EAAA33AD1565}"/>
              </c:ext>
            </c:extLst>
          </c:dPt>
          <c:dPt>
            <c:idx val="13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BEB-46AA-A512-EAAA33AD1565}"/>
              </c:ext>
            </c:extLst>
          </c:dPt>
          <c:dPt>
            <c:idx val="15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BEB-46AA-A512-EAAA33AD1565}"/>
              </c:ext>
            </c:extLst>
          </c:dPt>
          <c:dPt>
            <c:idx val="17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BEB-46AA-A512-EAAA33AD1565}"/>
              </c:ext>
            </c:extLst>
          </c:dPt>
          <c:dPt>
            <c:idx val="19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BEB-46AA-A512-EAAA33AD1565}"/>
              </c:ext>
            </c:extLst>
          </c:dPt>
          <c:dPt>
            <c:idx val="21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BEB-46AA-A512-EAAA33AD1565}"/>
              </c:ext>
            </c:extLst>
          </c:dPt>
          <c:dLbls>
            <c:dLbl>
              <c:idx val="0"/>
              <c:layout>
                <c:manualLayout>
                  <c:x val="-4.0761916021426148E-2"/>
                  <c:y val="-5.8753743836114022E-2"/>
                </c:manualLayout>
              </c:layout>
              <c:tx>
                <c:rich>
                  <a:bodyPr/>
                  <a:lstStyle/>
                  <a:p>
                    <a:fld id="{C9C4A65D-A1C1-4045-9688-62CBAD758825}" type="CELLRANGE">
                      <a:rPr lang="en-US"/>
                      <a:pPr/>
                      <a:t>[CELLRANGE]</a:t>
                    </a:fld>
                    <a:endParaRPr lang="sk-S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9449843750000001"/>
                      <c:h val="0.1058457264957265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EBEB-46AA-A512-EAAA33AD1565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650DE440-80A4-4C31-9781-499518AAE75F}" type="CELLRANGE">
                      <a:rPr lang="sk-SK"/>
                      <a:pPr/>
                      <a:t>[CELLRANGE]</a:t>
                    </a:fld>
                    <a:endParaRPr lang="sk-S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EBEB-46AA-A512-EAAA33AD1565}"/>
                </c:ext>
              </c:extLst>
            </c:dLbl>
            <c:dLbl>
              <c:idx val="2"/>
              <c:layout>
                <c:manualLayout>
                  <c:x val="-5.9668663194444443E-2"/>
                  <c:y val="-4.2818376068376067E-2"/>
                </c:manualLayout>
              </c:layout>
              <c:tx>
                <c:rich>
                  <a:bodyPr/>
                  <a:lstStyle/>
                  <a:p>
                    <a:fld id="{899E598C-C887-43A5-A809-02E93E258903}" type="CELLRANGE">
                      <a:rPr lang="en-US"/>
                      <a:pPr/>
                      <a:t>[CELLRANGE]</a:t>
                    </a:fld>
                    <a:endParaRPr lang="sk-S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275870877242414"/>
                      <c:h val="3.963129478525778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EBEB-46AA-A512-EAAA33AD1565}"/>
                </c:ext>
              </c:extLst>
            </c:dLbl>
            <c:dLbl>
              <c:idx val="3"/>
              <c:layout>
                <c:manualLayout>
                  <c:x val="-9.7448235923069705E-3"/>
                  <c:y val="-6.3872321526704676E-2"/>
                </c:manualLayout>
              </c:layout>
              <c:tx>
                <c:rich>
                  <a:bodyPr/>
                  <a:lstStyle/>
                  <a:p>
                    <a:fld id="{E75D01AA-3AAF-4F16-94D3-66222F4160BD}" type="CELLRANGE">
                      <a:rPr lang="en-US"/>
                      <a:pPr/>
                      <a:t>[CELLRANGE]</a:t>
                    </a:fld>
                    <a:endParaRPr lang="sk-S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EBEB-46AA-A512-EAAA33AD1565}"/>
                </c:ext>
              </c:extLst>
            </c:dLbl>
            <c:dLbl>
              <c:idx val="4"/>
              <c:layout>
                <c:manualLayout>
                  <c:x val="-0.11864592013888889"/>
                  <c:y val="-4.1653205128205029E-2"/>
                </c:manualLayout>
              </c:layout>
              <c:tx>
                <c:rich>
                  <a:bodyPr/>
                  <a:lstStyle/>
                  <a:p>
                    <a:fld id="{54CF1961-FA47-4221-A8CE-EB6A40759872}" type="CELLRANGE">
                      <a:rPr lang="en-US"/>
                      <a:pPr/>
                      <a:t>[CELLRANGE]</a:t>
                    </a:fld>
                    <a:endParaRPr lang="sk-S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8599805054076386"/>
                      <c:h val="6.0108495972616936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EBEB-46AA-A512-EAAA33AD1565}"/>
                </c:ext>
              </c:extLst>
            </c:dLbl>
            <c:dLbl>
              <c:idx val="5"/>
              <c:layout>
                <c:manualLayout>
                  <c:x val="-0.13006882802671738"/>
                  <c:y val="-3.5573534788469863E-2"/>
                </c:manualLayout>
              </c:layout>
              <c:tx>
                <c:rich>
                  <a:bodyPr/>
                  <a:lstStyle/>
                  <a:p>
                    <a:fld id="{20DCD2F1-6827-411C-8A81-892E8DAB5EB5}" type="CELLRANGE">
                      <a:rPr lang="en-US"/>
                      <a:pPr/>
                      <a:t>[CELLRANGE]</a:t>
                    </a:fld>
                    <a:endParaRPr lang="sk-S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0816444278569377"/>
                      <c:h val="5.4318642151705947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EBEB-46AA-A512-EAAA33AD1565}"/>
                </c:ext>
              </c:extLst>
            </c:dLbl>
            <c:dLbl>
              <c:idx val="6"/>
              <c:layout>
                <c:manualLayout>
                  <c:x val="-0.12228967013888889"/>
                  <c:y val="-9.4715598290598293E-2"/>
                </c:manualLayout>
              </c:layout>
              <c:tx>
                <c:rich>
                  <a:bodyPr/>
                  <a:lstStyle/>
                  <a:p>
                    <a:fld id="{B59DCE66-7CD4-4018-99DA-356F7CF1479E}" type="CELLRANGE">
                      <a:rPr lang="en-US"/>
                      <a:pPr/>
                      <a:t>[CELLRANGE]</a:t>
                    </a:fld>
                    <a:endParaRPr lang="sk-S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3952256944444442"/>
                      <c:h val="0.15677692307692306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EBEB-46AA-A512-EAAA33AD1565}"/>
                </c:ext>
              </c:extLst>
            </c:dLbl>
            <c:dLbl>
              <c:idx val="7"/>
              <c:layout>
                <c:manualLayout>
                  <c:x val="-0.1151762152777778"/>
                  <c:y val="-8.8581623931623929E-2"/>
                </c:manualLayout>
              </c:layout>
              <c:tx>
                <c:rich>
                  <a:bodyPr/>
                  <a:lstStyle/>
                  <a:p>
                    <a:fld id="{E7BB85CD-A27E-48E3-BCAE-2C3ACC34D362}" type="CELLRANGE">
                      <a:rPr lang="en-US"/>
                      <a:pPr/>
                      <a:t>[CELLRANGE]</a:t>
                    </a:fld>
                    <a:endParaRPr lang="sk-S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EBEB-46AA-A512-EAAA33AD1565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sk-S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BEB-46AA-A512-EAAA33AD1565}"/>
                </c:ext>
              </c:extLst>
            </c:dLbl>
            <c:dLbl>
              <c:idx val="9"/>
              <c:layout>
                <c:manualLayout>
                  <c:x val="-3.6072146565392031E-2"/>
                  <c:y val="-3.116883371868974E-2"/>
                </c:manualLayout>
              </c:layout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EB-46AA-A512-EAAA33AD1565}"/>
                </c:ext>
              </c:extLst>
            </c:dLbl>
            <c:dLbl>
              <c:idx val="10"/>
              <c:layout>
                <c:manualLayout>
                  <c:x val="-8.6573151756940858E-2"/>
                  <c:y val="-7.7922084296724349E-3"/>
                </c:manualLayout>
              </c:layout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93787959780219E-2"/>
                      <c:h val="3.651441141338880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EBEB-46AA-A512-EAAA33AD1565}"/>
                </c:ext>
              </c:extLst>
            </c:dLbl>
            <c:dLbl>
              <c:idx val="11"/>
              <c:layout>
                <c:manualLayout>
                  <c:x val="-6.73346735887317E-2"/>
                  <c:y val="3.4285717090558714E-2"/>
                </c:manualLayout>
              </c:layout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EB-46AA-A512-EAAA33AD1565}"/>
                </c:ext>
              </c:extLst>
            </c:dLbl>
            <c:dLbl>
              <c:idx val="12"/>
              <c:layout>
                <c:manualLayout>
                  <c:x val="-6.5094602754775868E-2"/>
                  <c:y val="-3.580759061724844E-2"/>
                </c:manualLayout>
              </c:layout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6540167992057689"/>
                      <c:h val="6.609461630797557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EBEB-46AA-A512-EAAA33AD1565}"/>
                </c:ext>
              </c:extLst>
            </c:dLbl>
            <c:dLbl>
              <c:idx val="13"/>
              <c:layout>
                <c:manualLayout>
                  <c:x val="-3.896681798032714E-2"/>
                  <c:y val="-3.0417100351127956E-2"/>
                </c:manualLayout>
              </c:layout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EB-46AA-A512-EAAA33AD1565}"/>
                </c:ext>
              </c:extLst>
            </c:dLbl>
            <c:dLbl>
              <c:idx val="14"/>
              <c:layout>
                <c:manualLayout>
                  <c:x val="-9.2494096381367227E-2"/>
                  <c:y val="1.6758033889602935E-2"/>
                </c:manualLayout>
              </c:layout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BEB-46AA-A512-EAAA33AD1565}"/>
                </c:ext>
              </c:extLst>
            </c:dLbl>
            <c:dLbl>
              <c:idx val="15"/>
              <c:layout>
                <c:manualLayout>
                  <c:x val="-1.0069525512096755E-2"/>
                  <c:y val="-5.9036716149849528E-3"/>
                </c:manualLayout>
              </c:layout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EB-46AA-A512-EAAA33AD1565}"/>
                </c:ext>
              </c:extLst>
            </c:dLbl>
            <c:dLbl>
              <c:idx val="16"/>
              <c:layout>
                <c:manualLayout>
                  <c:x val="-0.12077806768043603"/>
                  <c:y val="1.7784396587331761E-2"/>
                </c:manualLayout>
              </c:layout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BEB-46AA-A512-EAAA33AD1565}"/>
                </c:ext>
              </c:extLst>
            </c:dLbl>
            <c:dLbl>
              <c:idx val="17"/>
              <c:layout>
                <c:manualLayout>
                  <c:x val="-4.6615249182790724E-2"/>
                  <c:y val="-2.5265162103704789E-2"/>
                </c:manualLayout>
              </c:layout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EB-46AA-A512-EAAA33AD1565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sk-S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BEB-46AA-A512-EAAA33AD1565}"/>
                </c:ext>
              </c:extLst>
            </c:dLbl>
            <c:dLbl>
              <c:idx val="19"/>
              <c:layout>
                <c:manualLayout>
                  <c:x val="-3.2082813316889738E-2"/>
                  <c:y val="3.107729060863406E-2"/>
                </c:manualLayout>
              </c:layout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EB-46AA-A512-EAAA33AD1565}"/>
                </c:ext>
              </c:extLst>
            </c:dLbl>
            <c:dLbl>
              <c:idx val="20"/>
              <c:layout>
                <c:manualLayout>
                  <c:x val="-3.0303030303030303E-3"/>
                  <c:y val="2.8308563340410473E-2"/>
                </c:manualLayout>
              </c:layout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BEB-46AA-A512-EAAA33AD1565}"/>
                </c:ext>
              </c:extLst>
            </c:dLbl>
            <c:dLbl>
              <c:idx val="21"/>
              <c:layout>
                <c:manualLayout>
                  <c:x val="-0.11515151515151519"/>
                  <c:y val="5.6617126680820945E-2"/>
                </c:manualLayout>
              </c:layout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EB-46AA-A512-EAAA33AD15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 Semilight" panose="020B0402040204020203" pitchFamily="34" charset="0"/>
                    <a:ea typeface="+mn-ea"/>
                    <a:cs typeface="Segoe UI Semilight" panose="020B0402040204020203" pitchFamily="34" charset="0"/>
                  </a:defRPr>
                </a:pPr>
                <a:endParaRPr lang="sk-SK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'G49'!$B$3:$B$24</c:f>
              <c:numCache>
                <c:formatCode>0</c:formatCode>
                <c:ptCount val="22"/>
                <c:pt idx="0">
                  <c:v>22.2</c:v>
                </c:pt>
                <c:pt idx="1">
                  <c:v>6</c:v>
                </c:pt>
                <c:pt idx="2">
                  <c:v>12.2</c:v>
                </c:pt>
                <c:pt idx="3">
                  <c:v>6.2</c:v>
                </c:pt>
                <c:pt idx="4">
                  <c:v>1</c:v>
                </c:pt>
                <c:pt idx="5">
                  <c:v>5.3</c:v>
                </c:pt>
                <c:pt idx="6">
                  <c:v>5.5</c:v>
                </c:pt>
                <c:pt idx="7">
                  <c:v>3.2</c:v>
                </c:pt>
              </c:numCache>
            </c:numRef>
          </c:xVal>
          <c:yVal>
            <c:numRef>
              <c:f>'G49'!$C$3:$C$24</c:f>
              <c:numCache>
                <c:formatCode>0</c:formatCode>
                <c:ptCount val="22"/>
                <c:pt idx="0">
                  <c:v>21.799999999999997</c:v>
                </c:pt>
                <c:pt idx="1">
                  <c:v>6.6999999999999993</c:v>
                </c:pt>
                <c:pt idx="2">
                  <c:v>32.299999999999997</c:v>
                </c:pt>
                <c:pt idx="3">
                  <c:v>15.5</c:v>
                </c:pt>
                <c:pt idx="4">
                  <c:v>8.8000000000000007</c:v>
                </c:pt>
                <c:pt idx="5">
                  <c:v>80.8</c:v>
                </c:pt>
                <c:pt idx="6">
                  <c:v>37.300000000000004</c:v>
                </c:pt>
                <c:pt idx="7">
                  <c:v>17.7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'G49'!$A$3:$A$22</c15:f>
                <c15:dlblRangeCache>
                  <c:ptCount val="20"/>
                  <c:pt idx="0">
                    <c:v>Priemyselná výroba</c:v>
                  </c:pt>
                  <c:pt idx="1">
                    <c:v>Stavebníctvo</c:v>
                  </c:pt>
                  <c:pt idx="2">
                    <c:v>Obchod</c:v>
                  </c:pt>
                  <c:pt idx="3">
                    <c:v>Doprava a skladovanie</c:v>
                  </c:pt>
                  <c:pt idx="4">
                    <c:v>Ubytovanie a stravovanie</c:v>
                  </c:pt>
                  <c:pt idx="5">
                    <c:v>Informácie a komunikácie</c:v>
                  </c:pt>
                  <c:pt idx="6">
                    <c:v>Odborné, vedecké a technické činnosti</c:v>
                  </c:pt>
                  <c:pt idx="7">
                    <c:v>Administratívne a podporné aktivity</c:v>
                  </c:pt>
                  <c:pt idx="10">
                    <c:v>Zdroj: Eurostat [ISOC_E_DIIN2] [NAMA_10_A10]</c:v>
                  </c:pt>
                  <c:pt idx="11">
                    <c:v>https://ec.europa.eu/eurostat/databrowser/view/isoc_e_diin2/default/table?lang=en</c:v>
                  </c:pt>
                  <c:pt idx="12">
                    <c:v>https://ec.europa.eu/eurostat/databrowser/explore/all/economy?lang=en&amp;subtheme=na10.nama10.nama_10_bbr&amp;display=list&amp;sort=category&amp;extractionId=NAMA_10_A10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6-EBEB-46AA-A512-EAAA33AD1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4353200"/>
        <c:axId val="254352784"/>
      </c:scatterChart>
      <c:valAx>
        <c:axId val="254353200"/>
        <c:scaling>
          <c:orientation val="minMax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 Semilight" panose="020B0402040204020203" pitchFamily="34" charset="0"/>
                    <a:ea typeface="+mn-ea"/>
                    <a:cs typeface="Segoe UI Semilight" panose="020B0402040204020203" pitchFamily="34" charset="0"/>
                  </a:defRPr>
                </a:pPr>
                <a:r>
                  <a:rPr lang="en-US"/>
                  <a:t>Podiel na ekonomike (% z celkovej pridanej hodnoty)</a:t>
                </a:r>
              </a:p>
            </c:rich>
          </c:tx>
          <c:layout>
            <c:manualLayout>
              <c:xMode val="edge"/>
              <c:yMode val="edge"/>
              <c:x val="0.24518531520902057"/>
              <c:y val="0.9357453265769772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Segoe UI Semilight" panose="020B0402040204020203" pitchFamily="34" charset="0"/>
                  <a:ea typeface="+mn-ea"/>
                  <a:cs typeface="Segoe UI Semilight" panose="020B0402040204020203" pitchFamily="34" charset="0"/>
                </a:defRPr>
              </a:pPr>
              <a:endParaRPr lang="sk-SK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254352784"/>
        <c:crosses val="autoZero"/>
        <c:crossBetween val="midCat"/>
      </c:valAx>
      <c:valAx>
        <c:axId val="25435278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 Semilight" panose="020B0402040204020203" pitchFamily="34" charset="0"/>
                    <a:ea typeface="+mn-ea"/>
                    <a:cs typeface="Segoe UI Semilight" panose="020B0402040204020203" pitchFamily="34" charset="0"/>
                  </a:defRPr>
                </a:pPr>
                <a:r>
                  <a:rPr lang="sk-SK"/>
                  <a:t>Podniky s vysokou a veľim vysokou intenzitou digitalizácie (% podnikov)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Segoe UI Semilight" panose="020B0402040204020203" pitchFamily="34" charset="0"/>
                  <a:ea typeface="+mn-ea"/>
                  <a:cs typeface="Segoe UI Semilight" panose="020B0402040204020203" pitchFamily="34" charset="0"/>
                </a:defRPr>
              </a:pPr>
              <a:endParaRPr lang="sk-SK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2543532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" lastClr="FFFFFF">
          <a:lumMod val="85000"/>
        </a:sysClr>
      </a:solidFill>
      <a:round/>
    </a:ln>
    <a:effectLst/>
  </c:spPr>
  <c:txPr>
    <a:bodyPr/>
    <a:lstStyle/>
    <a:p>
      <a:pPr>
        <a:defRPr sz="900" b="0" i="0"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488618143166224E-2"/>
          <c:y val="2.4763494640194242E-2"/>
          <c:w val="0.87296933883850847"/>
          <c:h val="0.73499540762786397"/>
        </c:manualLayout>
      </c:layout>
      <c:lineChart>
        <c:grouping val="standard"/>
        <c:varyColors val="0"/>
        <c:ser>
          <c:idx val="0"/>
          <c:order val="0"/>
          <c:tx>
            <c:strRef>
              <c:f>'G50'!$A$3</c:f>
              <c:strCache>
                <c:ptCount val="1"/>
                <c:pt idx="0">
                  <c:v>EÚ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'G50'!$B$2:$O$2</c:f>
              <c:numCache>
                <c:formatCode>General</c:formatCode>
                <c:ptCount val="1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</c:numCache>
            </c:numRef>
          </c:cat>
          <c:val>
            <c:numRef>
              <c:f>'G50'!$B$3:$O$3</c:f>
              <c:numCache>
                <c:formatCode>0.0</c:formatCode>
                <c:ptCount val="14"/>
                <c:pt idx="0">
                  <c:v>12.6</c:v>
                </c:pt>
                <c:pt idx="1">
                  <c:v>12.8</c:v>
                </c:pt>
                <c:pt idx="2">
                  <c:v>12.9</c:v>
                </c:pt>
                <c:pt idx="3">
                  <c:v>13.1</c:v>
                </c:pt>
                <c:pt idx="4">
                  <c:v>13.2</c:v>
                </c:pt>
                <c:pt idx="5">
                  <c:v>13.2</c:v>
                </c:pt>
                <c:pt idx="6">
                  <c:v>13.3</c:v>
                </c:pt>
                <c:pt idx="7">
                  <c:v>13.4</c:v>
                </c:pt>
                <c:pt idx="8">
                  <c:v>13.5</c:v>
                </c:pt>
                <c:pt idx="9">
                  <c:v>13.6</c:v>
                </c:pt>
                <c:pt idx="10">
                  <c:v>13.7</c:v>
                </c:pt>
                <c:pt idx="11">
                  <c:v>13.9</c:v>
                </c:pt>
                <c:pt idx="12">
                  <c:v>14.2</c:v>
                </c:pt>
                <c:pt idx="13">
                  <c:v>14.5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CE-4AE3-8C06-065458CDC69E}"/>
            </c:ext>
          </c:extLst>
        </c:ser>
        <c:ser>
          <c:idx val="1"/>
          <c:order val="1"/>
          <c:tx>
            <c:strRef>
              <c:f>'G50'!$A$4</c:f>
              <c:strCache>
                <c:ptCount val="1"/>
                <c:pt idx="0">
                  <c:v>Česko</c:v>
                </c:pt>
              </c:strCache>
            </c:strRef>
          </c:tx>
          <c:spPr>
            <a:ln w="28575" cap="rnd">
              <a:solidFill>
                <a:srgbClr val="3C96FF"/>
              </a:solidFill>
              <a:round/>
            </a:ln>
            <a:effectLst/>
          </c:spPr>
          <c:marker>
            <c:symbol val="none"/>
          </c:marker>
          <c:cat>
            <c:numRef>
              <c:f>'G50'!$B$2:$O$2</c:f>
              <c:numCache>
                <c:formatCode>General</c:formatCode>
                <c:ptCount val="1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</c:numCache>
            </c:numRef>
          </c:cat>
          <c:val>
            <c:numRef>
              <c:f>'G50'!$B$4:$O$4</c:f>
              <c:numCache>
                <c:formatCode>0.0</c:formatCode>
                <c:ptCount val="14"/>
                <c:pt idx="0">
                  <c:v>11.2</c:v>
                </c:pt>
                <c:pt idx="1">
                  <c:v>11.3</c:v>
                </c:pt>
                <c:pt idx="2">
                  <c:v>11.8</c:v>
                </c:pt>
                <c:pt idx="3">
                  <c:v>12.3</c:v>
                </c:pt>
                <c:pt idx="4">
                  <c:v>12.7</c:v>
                </c:pt>
                <c:pt idx="5">
                  <c:v>13</c:v>
                </c:pt>
                <c:pt idx="6">
                  <c:v>12.7</c:v>
                </c:pt>
                <c:pt idx="7">
                  <c:v>12.4</c:v>
                </c:pt>
                <c:pt idx="8">
                  <c:v>12.8</c:v>
                </c:pt>
                <c:pt idx="9">
                  <c:v>12.9</c:v>
                </c:pt>
                <c:pt idx="10">
                  <c:v>13.2</c:v>
                </c:pt>
                <c:pt idx="11">
                  <c:v>13.1</c:v>
                </c:pt>
                <c:pt idx="12">
                  <c:v>13.1</c:v>
                </c:pt>
                <c:pt idx="13">
                  <c:v>14.2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CE-4AE3-8C06-065458CDC69E}"/>
            </c:ext>
          </c:extLst>
        </c:ser>
        <c:ser>
          <c:idx val="2"/>
          <c:order val="2"/>
          <c:tx>
            <c:strRef>
              <c:f>'G50'!$A$5</c:f>
              <c:strCache>
                <c:ptCount val="1"/>
                <c:pt idx="0">
                  <c:v>Maďarsko</c:v>
                </c:pt>
              </c:strCache>
            </c:strRef>
          </c:tx>
          <c:spPr>
            <a:ln w="28575" cap="rnd">
              <a:solidFill>
                <a:srgbClr val="6E6E6E"/>
              </a:solidFill>
              <a:round/>
            </a:ln>
            <a:effectLst/>
          </c:spPr>
          <c:marker>
            <c:symbol val="none"/>
          </c:marker>
          <c:cat>
            <c:numRef>
              <c:f>'G50'!$B$2:$O$2</c:f>
              <c:numCache>
                <c:formatCode>General</c:formatCode>
                <c:ptCount val="1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</c:numCache>
            </c:numRef>
          </c:cat>
          <c:val>
            <c:numRef>
              <c:f>'G50'!$B$5:$O$5</c:f>
              <c:numCache>
                <c:formatCode>0.0</c:formatCode>
                <c:ptCount val="14"/>
                <c:pt idx="0">
                  <c:v>12.8</c:v>
                </c:pt>
                <c:pt idx="1">
                  <c:v>12.3</c:v>
                </c:pt>
                <c:pt idx="2">
                  <c:v>12.7</c:v>
                </c:pt>
                <c:pt idx="3">
                  <c:v>13</c:v>
                </c:pt>
                <c:pt idx="4">
                  <c:v>12.5</c:v>
                </c:pt>
                <c:pt idx="5">
                  <c:v>12.9</c:v>
                </c:pt>
                <c:pt idx="6">
                  <c:v>12.3</c:v>
                </c:pt>
                <c:pt idx="7">
                  <c:v>12</c:v>
                </c:pt>
                <c:pt idx="8">
                  <c:v>12.2</c:v>
                </c:pt>
                <c:pt idx="9">
                  <c:v>11.6</c:v>
                </c:pt>
                <c:pt idx="10">
                  <c:v>11.8</c:v>
                </c:pt>
                <c:pt idx="11">
                  <c:v>12.2</c:v>
                </c:pt>
                <c:pt idx="12">
                  <c:v>13.3</c:v>
                </c:pt>
                <c:pt idx="13">
                  <c:v>13.9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CE-4AE3-8C06-065458CDC69E}"/>
            </c:ext>
          </c:extLst>
        </c:ser>
        <c:ser>
          <c:idx val="3"/>
          <c:order val="3"/>
          <c:tx>
            <c:strRef>
              <c:f>'G50'!$A$6</c:f>
              <c:strCache>
                <c:ptCount val="1"/>
                <c:pt idx="0">
                  <c:v>Poľsko</c:v>
                </c:pt>
              </c:strCache>
            </c:strRef>
          </c:tx>
          <c:spPr>
            <a:ln w="28575" cap="rnd">
              <a:solidFill>
                <a:srgbClr val="6E6E6E"/>
              </a:solidFill>
              <a:round/>
            </a:ln>
            <a:effectLst/>
          </c:spPr>
          <c:marker>
            <c:symbol val="none"/>
          </c:marker>
          <c:cat>
            <c:numRef>
              <c:f>'G50'!$B$2:$O$2</c:f>
              <c:numCache>
                <c:formatCode>General</c:formatCode>
                <c:ptCount val="1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</c:numCache>
            </c:numRef>
          </c:cat>
          <c:val>
            <c:numRef>
              <c:f>'G50'!$B$6:$O$6</c:f>
              <c:numCache>
                <c:formatCode>0.0</c:formatCode>
                <c:ptCount val="14"/>
                <c:pt idx="0">
                  <c:v>8.1999999999999993</c:v>
                </c:pt>
                <c:pt idx="1">
                  <c:v>8.9</c:v>
                </c:pt>
                <c:pt idx="2">
                  <c:v>9</c:v>
                </c:pt>
                <c:pt idx="3">
                  <c:v>9.1999999999999993</c:v>
                </c:pt>
                <c:pt idx="4">
                  <c:v>9.6999999999999993</c:v>
                </c:pt>
                <c:pt idx="5">
                  <c:v>9.6</c:v>
                </c:pt>
                <c:pt idx="6">
                  <c:v>9.9</c:v>
                </c:pt>
                <c:pt idx="7">
                  <c:v>10</c:v>
                </c:pt>
                <c:pt idx="8">
                  <c:v>10</c:v>
                </c:pt>
                <c:pt idx="9">
                  <c:v>10.3</c:v>
                </c:pt>
                <c:pt idx="10">
                  <c:v>10.4</c:v>
                </c:pt>
                <c:pt idx="11">
                  <c:v>10.6</c:v>
                </c:pt>
                <c:pt idx="12">
                  <c:v>10.9</c:v>
                </c:pt>
                <c:pt idx="13">
                  <c:v>11.1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3CE-4AE3-8C06-065458CDC69E}"/>
            </c:ext>
          </c:extLst>
        </c:ser>
        <c:ser>
          <c:idx val="4"/>
          <c:order val="4"/>
          <c:tx>
            <c:strRef>
              <c:f>'G50'!$A$7</c:f>
              <c:strCache>
                <c:ptCount val="1"/>
                <c:pt idx="0">
                  <c:v>Slovensko</c:v>
                </c:pt>
              </c:strCache>
            </c:strRef>
          </c:tx>
          <c:spPr>
            <a:ln w="28575" cap="rnd">
              <a:solidFill>
                <a:srgbClr val="0032C8"/>
              </a:solidFill>
              <a:round/>
            </a:ln>
            <a:effectLst/>
          </c:spPr>
          <c:marker>
            <c:symbol val="none"/>
          </c:marker>
          <c:cat>
            <c:numRef>
              <c:f>'G50'!$B$2:$O$2</c:f>
              <c:numCache>
                <c:formatCode>General</c:formatCode>
                <c:ptCount val="1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</c:numCache>
            </c:numRef>
          </c:cat>
          <c:val>
            <c:numRef>
              <c:f>'G50'!$B$7:$O$7</c:f>
              <c:numCache>
                <c:formatCode>0.0</c:formatCode>
                <c:ptCount val="14"/>
                <c:pt idx="0">
                  <c:v>10</c:v>
                </c:pt>
                <c:pt idx="1">
                  <c:v>10.1</c:v>
                </c:pt>
                <c:pt idx="2">
                  <c:v>10.1</c:v>
                </c:pt>
                <c:pt idx="3">
                  <c:v>10.4</c:v>
                </c:pt>
                <c:pt idx="4">
                  <c:v>10.1</c:v>
                </c:pt>
                <c:pt idx="5">
                  <c:v>9.6</c:v>
                </c:pt>
                <c:pt idx="6">
                  <c:v>9.9</c:v>
                </c:pt>
                <c:pt idx="7">
                  <c:v>9.6</c:v>
                </c:pt>
                <c:pt idx="8">
                  <c:v>10</c:v>
                </c:pt>
                <c:pt idx="9">
                  <c:v>10.6</c:v>
                </c:pt>
                <c:pt idx="10">
                  <c:v>10.199999999999999</c:v>
                </c:pt>
                <c:pt idx="11">
                  <c:v>11</c:v>
                </c:pt>
                <c:pt idx="12">
                  <c:v>11.7</c:v>
                </c:pt>
                <c:pt idx="13">
                  <c:v>11.9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3CE-4AE3-8C06-065458CDC6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0415839"/>
        <c:axId val="1820417487"/>
      </c:lineChart>
      <c:catAx>
        <c:axId val="18204158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820417487"/>
        <c:crosses val="autoZero"/>
        <c:auto val="1"/>
        <c:lblAlgn val="ctr"/>
        <c:lblOffset val="100"/>
        <c:noMultiLvlLbl val="0"/>
      </c:catAx>
      <c:valAx>
        <c:axId val="1820417487"/>
        <c:scaling>
          <c:orientation val="minMax"/>
          <c:max val="15"/>
          <c:min val="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8204158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516054643652036E-2"/>
          <c:y val="0.87622226122569913"/>
          <c:w val="0.85035900165556388"/>
          <c:h val="0.1237777387743008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" lastClr="FFFFFF">
          <a:lumMod val="85000"/>
        </a:sysClr>
      </a:solidFill>
      <a:round/>
    </a:ln>
    <a:effectLst/>
  </c:spPr>
  <c:txPr>
    <a:bodyPr/>
    <a:lstStyle/>
    <a:p>
      <a:pPr>
        <a:defRPr sz="1000" b="0" i="0"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9909318996415769E-2"/>
          <c:y val="2.9850427350427349E-2"/>
          <c:w val="0.92426666666666668"/>
          <c:h val="0.831362179487179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'G51'!$B$2</c:f>
              <c:strCache>
                <c:ptCount val="1"/>
                <c:pt idx="0">
                  <c:v>Implicitná daňová sadzba z korporátnych príjmov 2020 (verzia bez dividend)</c:v>
                </c:pt>
              </c:strCache>
            </c:strRef>
          </c:tx>
          <c:spPr>
            <a:solidFill>
              <a:srgbClr val="3C96FF"/>
            </a:solidFill>
            <a:ln>
              <a:noFill/>
            </a:ln>
            <a:effectLst/>
          </c:spPr>
          <c:invertIfNegative val="0"/>
          <c:cat>
            <c:strRef>
              <c:f>'G51'!$A$3:$A$26</c:f>
              <c:strCache>
                <c:ptCount val="24"/>
                <c:pt idx="0">
                  <c:v>Luxembursko</c:v>
                </c:pt>
                <c:pt idx="1">
                  <c:v>Cyprus</c:v>
                </c:pt>
                <c:pt idx="2">
                  <c:v>Litva</c:v>
                </c:pt>
                <c:pt idx="3">
                  <c:v>Lotysko</c:v>
                </c:pt>
                <c:pt idx="4">
                  <c:v>Holansko</c:v>
                </c:pt>
                <c:pt idx="5">
                  <c:v>Estónsko</c:v>
                </c:pt>
                <c:pt idx="6">
                  <c:v>Írsko</c:v>
                </c:pt>
                <c:pt idx="7">
                  <c:v>Fínsko</c:v>
                </c:pt>
                <c:pt idx="8">
                  <c:v>Poľsko</c:v>
                </c:pt>
                <c:pt idx="9">
                  <c:v>Grécko</c:v>
                </c:pt>
                <c:pt idx="10">
                  <c:v>Rakúsko</c:v>
                </c:pt>
                <c:pt idx="11">
                  <c:v>Dánsko</c:v>
                </c:pt>
                <c:pt idx="12">
                  <c:v>Španielsko</c:v>
                </c:pt>
                <c:pt idx="13">
                  <c:v>Nemecko</c:v>
                </c:pt>
                <c:pt idx="14">
                  <c:v>Maďarsko</c:v>
                </c:pt>
                <c:pt idx="15">
                  <c:v>Taliansko</c:v>
                </c:pt>
                <c:pt idx="16">
                  <c:v>Belgicko</c:v>
                </c:pt>
                <c:pt idx="17">
                  <c:v>Švédsko</c:v>
                </c:pt>
                <c:pt idx="18">
                  <c:v>Slovinsko</c:v>
                </c:pt>
                <c:pt idx="19">
                  <c:v>Slovensko</c:v>
                </c:pt>
                <c:pt idx="20">
                  <c:v>Česko</c:v>
                </c:pt>
                <c:pt idx="21">
                  <c:v>Portugalsko</c:v>
                </c:pt>
                <c:pt idx="22">
                  <c:v>Chorvátsko</c:v>
                </c:pt>
                <c:pt idx="23">
                  <c:v>Francúzsko</c:v>
                </c:pt>
              </c:strCache>
            </c:strRef>
          </c:cat>
          <c:val>
            <c:numRef>
              <c:f>'G51'!$B$3:$B$26</c:f>
              <c:numCache>
                <c:formatCode>0.00</c:formatCode>
                <c:ptCount val="24"/>
                <c:pt idx="0">
                  <c:v>-7.0440289403261502</c:v>
                </c:pt>
                <c:pt idx="2">
                  <c:v>6.6863477574822001</c:v>
                </c:pt>
                <c:pt idx="3">
                  <c:v>7.8237412715913202</c:v>
                </c:pt>
                <c:pt idx="4">
                  <c:v>23.4789636320418</c:v>
                </c:pt>
                <c:pt idx="5">
                  <c:v>10.974853515625</c:v>
                </c:pt>
                <c:pt idx="6">
                  <c:v>11.7798388673784</c:v>
                </c:pt>
                <c:pt idx="7">
                  <c:v>16.5598964384107</c:v>
                </c:pt>
                <c:pt idx="8">
                  <c:v>13.1766183032155</c:v>
                </c:pt>
                <c:pt idx="9">
                  <c:v>15.95753173146</c:v>
                </c:pt>
                <c:pt idx="10">
                  <c:v>18.712172962272899</c:v>
                </c:pt>
                <c:pt idx="11">
                  <c:v>21.463910535652801</c:v>
                </c:pt>
                <c:pt idx="12">
                  <c:v>18.967622126313199</c:v>
                </c:pt>
                <c:pt idx="13">
                  <c:v>22.244191055062299</c:v>
                </c:pt>
                <c:pt idx="14">
                  <c:v>20.629381473281601</c:v>
                </c:pt>
                <c:pt idx="15">
                  <c:v>19.959517561599</c:v>
                </c:pt>
                <c:pt idx="16">
                  <c:v>26.319682959048802</c:v>
                </c:pt>
                <c:pt idx="17">
                  <c:v>29.743572753865401</c:v>
                </c:pt>
                <c:pt idx="18">
                  <c:v>21.216778231608199</c:v>
                </c:pt>
                <c:pt idx="19">
                  <c:v>23.161760233963399</c:v>
                </c:pt>
                <c:pt idx="20">
                  <c:v>25.131060004514101</c:v>
                </c:pt>
                <c:pt idx="21">
                  <c:v>30.621534379836302</c:v>
                </c:pt>
                <c:pt idx="22">
                  <c:v>34.256593944844099</c:v>
                </c:pt>
                <c:pt idx="23">
                  <c:v>79.201637588960594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BC-48C9-BAFC-7D472091CC80}"/>
            </c:ext>
          </c:extLst>
        </c:ser>
        <c:ser>
          <c:idx val="1"/>
          <c:order val="1"/>
          <c:tx>
            <c:strRef>
              <c:f>'G51'!$C$2</c:f>
              <c:strCache>
                <c:ptCount val="1"/>
                <c:pt idx="0">
                  <c:v>Implicitná daňová sadzba z korporátnych príjmov 2020 (tradičná verzia)</c:v>
                </c:pt>
              </c:strCache>
            </c:strRef>
          </c:tx>
          <c:spPr>
            <a:solidFill>
              <a:srgbClr val="0032C8"/>
            </a:solidFill>
            <a:ln>
              <a:noFill/>
            </a:ln>
            <a:effectLst/>
          </c:spPr>
          <c:invertIfNegative val="0"/>
          <c:dLbls>
            <c:dLbl>
              <c:idx val="23"/>
              <c:layout>
                <c:manualLayout>
                  <c:x val="-8.3451843603537502E-17"/>
                  <c:y val="-8.14102564102564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DF7-4DA2-B9A2-8CCB836076D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 Semilight" panose="020B0402040204020203" pitchFamily="34" charset="0"/>
                    <a:ea typeface="+mn-ea"/>
                    <a:cs typeface="Segoe UI Semilight" panose="020B0402040204020203" pitchFamily="34" charset="0"/>
                  </a:defRPr>
                </a:pPr>
                <a:endParaRPr lang="sk-SK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'G51'!$A$3:$A$26</c:f>
              <c:strCache>
                <c:ptCount val="24"/>
                <c:pt idx="0">
                  <c:v>Luxembursko</c:v>
                </c:pt>
                <c:pt idx="1">
                  <c:v>Cyprus</c:v>
                </c:pt>
                <c:pt idx="2">
                  <c:v>Litva</c:v>
                </c:pt>
                <c:pt idx="3">
                  <c:v>Lotysko</c:v>
                </c:pt>
                <c:pt idx="4">
                  <c:v>Holansko</c:v>
                </c:pt>
                <c:pt idx="5">
                  <c:v>Estónsko</c:v>
                </c:pt>
                <c:pt idx="6">
                  <c:v>Írsko</c:v>
                </c:pt>
                <c:pt idx="7">
                  <c:v>Fínsko</c:v>
                </c:pt>
                <c:pt idx="8">
                  <c:v>Poľsko</c:v>
                </c:pt>
                <c:pt idx="9">
                  <c:v>Grécko</c:v>
                </c:pt>
                <c:pt idx="10">
                  <c:v>Rakúsko</c:v>
                </c:pt>
                <c:pt idx="11">
                  <c:v>Dánsko</c:v>
                </c:pt>
                <c:pt idx="12">
                  <c:v>Španielsko</c:v>
                </c:pt>
                <c:pt idx="13">
                  <c:v>Nemecko</c:v>
                </c:pt>
                <c:pt idx="14">
                  <c:v>Maďarsko</c:v>
                </c:pt>
                <c:pt idx="15">
                  <c:v>Taliansko</c:v>
                </c:pt>
                <c:pt idx="16">
                  <c:v>Belgicko</c:v>
                </c:pt>
                <c:pt idx="17">
                  <c:v>Švédsko</c:v>
                </c:pt>
                <c:pt idx="18">
                  <c:v>Slovinsko</c:v>
                </c:pt>
                <c:pt idx="19">
                  <c:v>Slovensko</c:v>
                </c:pt>
                <c:pt idx="20">
                  <c:v>Česko</c:v>
                </c:pt>
                <c:pt idx="21">
                  <c:v>Portugalsko</c:v>
                </c:pt>
                <c:pt idx="22">
                  <c:v>Chorvátsko</c:v>
                </c:pt>
                <c:pt idx="23">
                  <c:v>Francúzsko</c:v>
                </c:pt>
              </c:strCache>
            </c:strRef>
          </c:cat>
          <c:val>
            <c:numRef>
              <c:f>'G51'!$C$3:$C$26</c:f>
              <c:numCache>
                <c:formatCode>0.00</c:formatCode>
                <c:ptCount val="24"/>
                <c:pt idx="0">
                  <c:v>2.7444814801942701</c:v>
                </c:pt>
                <c:pt idx="1">
                  <c:v>4.9970184896554404</c:v>
                </c:pt>
                <c:pt idx="2">
                  <c:v>6.6311873788059197</c:v>
                </c:pt>
                <c:pt idx="3">
                  <c:v>7.6576978417266099</c:v>
                </c:pt>
                <c:pt idx="4">
                  <c:v>9.0976745556898209</c:v>
                </c:pt>
                <c:pt idx="5">
                  <c:v>9.8950033017829604</c:v>
                </c:pt>
                <c:pt idx="6">
                  <c:v>10.112683717065201</c:v>
                </c:pt>
                <c:pt idx="7">
                  <c:v>12.896471500581599</c:v>
                </c:pt>
                <c:pt idx="8">
                  <c:v>13.0656545658164</c:v>
                </c:pt>
                <c:pt idx="9">
                  <c:v>15.0481782595603</c:v>
                </c:pt>
                <c:pt idx="10">
                  <c:v>15.1982429257774</c:v>
                </c:pt>
                <c:pt idx="11">
                  <c:v>15.341171635124899</c:v>
                </c:pt>
                <c:pt idx="12">
                  <c:v>16.714396108913999</c:v>
                </c:pt>
                <c:pt idx="13">
                  <c:v>17.7481253072777</c:v>
                </c:pt>
                <c:pt idx="14">
                  <c:v>17.822479890453799</c:v>
                </c:pt>
                <c:pt idx="15">
                  <c:v>18.382598388675099</c:v>
                </c:pt>
                <c:pt idx="16">
                  <c:v>19.321678864206401</c:v>
                </c:pt>
                <c:pt idx="17">
                  <c:v>19.863080525206801</c:v>
                </c:pt>
                <c:pt idx="18">
                  <c:v>20.212933318593802</c:v>
                </c:pt>
                <c:pt idx="19">
                  <c:v>22.6408179553199</c:v>
                </c:pt>
                <c:pt idx="20">
                  <c:v>23.727055267083301</c:v>
                </c:pt>
                <c:pt idx="21">
                  <c:v>27.658751872191701</c:v>
                </c:pt>
                <c:pt idx="22">
                  <c:v>33.153466028430501</c:v>
                </c:pt>
                <c:pt idx="23">
                  <c:v>49.939792811919098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BC-48C9-BAFC-7D472091CC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874724256"/>
        <c:axId val="1874740064"/>
      </c:barChart>
      <c:catAx>
        <c:axId val="18747242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874740064"/>
        <c:crosses val="autoZero"/>
        <c:auto val="1"/>
        <c:lblAlgn val="ctr"/>
        <c:lblOffset val="100"/>
        <c:noMultiLvlLbl val="0"/>
      </c:catAx>
      <c:valAx>
        <c:axId val="187474006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874724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0041218637992819E-2"/>
          <c:y val="0.91804572649572624"/>
          <c:w val="0.91633315412186367"/>
          <c:h val="6.567222222222221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'G52'!$A$3</c:f>
              <c:strCache>
                <c:ptCount val="1"/>
                <c:pt idx="0">
                  <c:v>DEU</c:v>
                </c:pt>
              </c:strCache>
            </c:strRef>
          </c:tx>
          <c:spPr>
            <a:ln w="28575" cap="rnd">
              <a:solidFill>
                <a:srgbClr val="558237"/>
              </a:solidFill>
              <a:round/>
            </a:ln>
            <a:effectLst/>
          </c:spPr>
          <c:marker>
            <c:symbol val="none"/>
          </c:marker>
          <c:cat>
            <c:numRef>
              <c:f>'G52'!$B$2:$N$2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'G52'!$B$3:$N$3</c:f>
              <c:numCache>
                <c:formatCode>0.00</c:formatCode>
                <c:ptCount val="13"/>
                <c:pt idx="0">
                  <c:v>14.6668009088808</c:v>
                </c:pt>
                <c:pt idx="1">
                  <c:v>12.8454182453433</c:v>
                </c:pt>
                <c:pt idx="2">
                  <c:v>12.850288967692</c:v>
                </c:pt>
                <c:pt idx="3">
                  <c:v>14.9018588447728</c:v>
                </c:pt>
                <c:pt idx="4">
                  <c:v>17.102853108599799</c:v>
                </c:pt>
                <c:pt idx="5">
                  <c:v>17.004798639373099</c:v>
                </c:pt>
                <c:pt idx="6">
                  <c:v>16.175240779891901</c:v>
                </c:pt>
                <c:pt idx="7">
                  <c:v>16.1473702286109</c:v>
                </c:pt>
                <c:pt idx="8">
                  <c:v>17.5034245785093</c:v>
                </c:pt>
                <c:pt idx="9">
                  <c:v>17.252010165395902</c:v>
                </c:pt>
                <c:pt idx="10">
                  <c:v>18.573764961421301</c:v>
                </c:pt>
                <c:pt idx="11">
                  <c:v>18.890544175460299</c:v>
                </c:pt>
                <c:pt idx="12">
                  <c:v>17.7481253072777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3D-496E-B327-9B7EFFE8010C}"/>
            </c:ext>
          </c:extLst>
        </c:ser>
        <c:ser>
          <c:idx val="1"/>
          <c:order val="1"/>
          <c:tx>
            <c:strRef>
              <c:f>'G52'!$A$4</c:f>
              <c:strCache>
                <c:ptCount val="1"/>
                <c:pt idx="0">
                  <c:v>EST</c:v>
                </c:pt>
              </c:strCache>
            </c:strRef>
          </c:tx>
          <c:spPr>
            <a:ln w="28575" cap="rnd">
              <a:solidFill>
                <a:srgbClr val="C8C8C8"/>
              </a:solidFill>
              <a:round/>
            </a:ln>
            <a:effectLst/>
          </c:spPr>
          <c:marker>
            <c:symbol val="none"/>
          </c:marker>
          <c:cat>
            <c:numRef>
              <c:f>'G52'!$B$2:$N$2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'G52'!$B$4:$N$4</c:f>
              <c:numCache>
                <c:formatCode>0.00</c:formatCode>
                <c:ptCount val="13"/>
                <c:pt idx="0">
                  <c:v>8.1750076757752499</c:v>
                </c:pt>
                <c:pt idx="1">
                  <c:v>13.097087378640699</c:v>
                </c:pt>
                <c:pt idx="2">
                  <c:v>6.9522784355938203</c:v>
                </c:pt>
                <c:pt idx="3">
                  <c:v>5.1723694365834803</c:v>
                </c:pt>
                <c:pt idx="4">
                  <c:v>5.7921064708581902</c:v>
                </c:pt>
                <c:pt idx="5">
                  <c:v>7.2368712608021202</c:v>
                </c:pt>
                <c:pt idx="6">
                  <c:v>7.78148984198645</c:v>
                </c:pt>
                <c:pt idx="7">
                  <c:v>10.4325055323334</c:v>
                </c:pt>
                <c:pt idx="8">
                  <c:v>8.5627464625376906</c:v>
                </c:pt>
                <c:pt idx="9">
                  <c:v>7.17045900353079</c:v>
                </c:pt>
                <c:pt idx="10">
                  <c:v>9.8153904473085607</c:v>
                </c:pt>
                <c:pt idx="11">
                  <c:v>9.4522836984775296</c:v>
                </c:pt>
                <c:pt idx="12">
                  <c:v>9.8950033017829604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3D-496E-B327-9B7EFFE8010C}"/>
            </c:ext>
          </c:extLst>
        </c:ser>
        <c:ser>
          <c:idx val="2"/>
          <c:order val="2"/>
          <c:tx>
            <c:strRef>
              <c:f>'G52'!$A$5</c:f>
              <c:strCache>
                <c:ptCount val="1"/>
                <c:pt idx="0">
                  <c:v>CZE</c:v>
                </c:pt>
              </c:strCache>
            </c:strRef>
          </c:tx>
          <c:spPr>
            <a:ln w="28575" cap="rnd">
              <a:solidFill>
                <a:srgbClr val="3C96FF"/>
              </a:solidFill>
              <a:round/>
            </a:ln>
            <a:effectLst/>
          </c:spPr>
          <c:marker>
            <c:symbol val="none"/>
          </c:marker>
          <c:cat>
            <c:numRef>
              <c:f>'G52'!$B$2:$N$2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'G52'!$B$5:$N$5</c:f>
              <c:numCache>
                <c:formatCode>0.00</c:formatCode>
                <c:ptCount val="13"/>
                <c:pt idx="0">
                  <c:v>22.8815120400394</c:v>
                </c:pt>
                <c:pt idx="1">
                  <c:v>21.4820614239121</c:v>
                </c:pt>
                <c:pt idx="2">
                  <c:v>22.330679782849501</c:v>
                </c:pt>
                <c:pt idx="3">
                  <c:v>21.263912343477699</c:v>
                </c:pt>
                <c:pt idx="4">
                  <c:v>22.583038523567598</c:v>
                </c:pt>
                <c:pt idx="5">
                  <c:v>23.094688222513899</c:v>
                </c:pt>
                <c:pt idx="6">
                  <c:v>21.130072172119501</c:v>
                </c:pt>
                <c:pt idx="7">
                  <c:v>19.929351434027701</c:v>
                </c:pt>
                <c:pt idx="8">
                  <c:v>20.8420257710067</c:v>
                </c:pt>
                <c:pt idx="9">
                  <c:v>21.2393827086313</c:v>
                </c:pt>
                <c:pt idx="10">
                  <c:v>23.400182690640499</c:v>
                </c:pt>
                <c:pt idx="11">
                  <c:v>22.524860936983501</c:v>
                </c:pt>
                <c:pt idx="12">
                  <c:v>23.727055267083301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3D-496E-B327-9B7EFFE8010C}"/>
            </c:ext>
          </c:extLst>
        </c:ser>
        <c:ser>
          <c:idx val="3"/>
          <c:order val="3"/>
          <c:tx>
            <c:strRef>
              <c:f>'G52'!$A$6</c:f>
              <c:strCache>
                <c:ptCount val="1"/>
                <c:pt idx="0">
                  <c:v>HUN</c:v>
                </c:pt>
              </c:strCache>
            </c:strRef>
          </c:tx>
          <c:spPr>
            <a:ln w="28575" cap="rnd">
              <a:solidFill>
                <a:srgbClr val="6E6E6E"/>
              </a:solidFill>
              <a:round/>
            </a:ln>
            <a:effectLst/>
          </c:spPr>
          <c:marker>
            <c:symbol val="none"/>
          </c:marker>
          <c:cat>
            <c:numRef>
              <c:f>'G52'!$B$2:$N$2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'G52'!$B$6:$N$6</c:f>
              <c:numCache>
                <c:formatCode>0.00</c:formatCode>
                <c:ptCount val="13"/>
                <c:pt idx="0">
                  <c:v>32.277559126087198</c:v>
                </c:pt>
                <c:pt idx="1">
                  <c:v>36.695054871745697</c:v>
                </c:pt>
                <c:pt idx="2">
                  <c:v>23.273713611805501</c:v>
                </c:pt>
                <c:pt idx="3">
                  <c:v>20.299885275226099</c:v>
                </c:pt>
                <c:pt idx="4">
                  <c:v>25.9451151938114</c:v>
                </c:pt>
                <c:pt idx="5">
                  <c:v>22.9287898852678</c:v>
                </c:pt>
                <c:pt idx="6">
                  <c:v>21.271235443187098</c:v>
                </c:pt>
                <c:pt idx="7">
                  <c:v>21.285066993567401</c:v>
                </c:pt>
                <c:pt idx="8">
                  <c:v>24.003415778133999</c:v>
                </c:pt>
                <c:pt idx="9">
                  <c:v>22.397878388621098</c:v>
                </c:pt>
                <c:pt idx="10">
                  <c:v>19.643108761078199</c:v>
                </c:pt>
                <c:pt idx="11">
                  <c:v>18.449800660011501</c:v>
                </c:pt>
                <c:pt idx="12">
                  <c:v>17.822479890453799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C3D-496E-B327-9B7EFFE8010C}"/>
            </c:ext>
          </c:extLst>
        </c:ser>
        <c:ser>
          <c:idx val="4"/>
          <c:order val="4"/>
          <c:tx>
            <c:strRef>
              <c:f>'G52'!$A$7</c:f>
              <c:strCache>
                <c:ptCount val="1"/>
                <c:pt idx="0">
                  <c:v>POL</c:v>
                </c:pt>
              </c:strCache>
            </c:strRef>
          </c:tx>
          <c:spPr>
            <a:ln w="28575" cap="rnd">
              <a:solidFill>
                <a:srgbClr val="A0A0A0"/>
              </a:solidFill>
              <a:round/>
            </a:ln>
            <a:effectLst/>
          </c:spPr>
          <c:marker>
            <c:symbol val="none"/>
          </c:marker>
          <c:cat>
            <c:numRef>
              <c:f>'G52'!$B$2:$N$2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'G52'!$B$7:$N$7</c:f>
              <c:numCache>
                <c:formatCode>0.00</c:formatCode>
                <c:ptCount val="13"/>
                <c:pt idx="0">
                  <c:v>19.9013169605577</c:v>
                </c:pt>
                <c:pt idx="1">
                  <c:v>14.130959809269701</c:v>
                </c:pt>
                <c:pt idx="2">
                  <c:v>12.1174100597215</c:v>
                </c:pt>
                <c:pt idx="3">
                  <c:v>11.9556645408838</c:v>
                </c:pt>
                <c:pt idx="4">
                  <c:v>13.131192538742299</c:v>
                </c:pt>
                <c:pt idx="5">
                  <c:v>10.934829676137999</c:v>
                </c:pt>
                <c:pt idx="6">
                  <c:v>10.9831067389774</c:v>
                </c:pt>
                <c:pt idx="7">
                  <c:v>10.69675764348</c:v>
                </c:pt>
                <c:pt idx="8">
                  <c:v>11.474082048540399</c:v>
                </c:pt>
                <c:pt idx="9">
                  <c:v>12.574539343575999</c:v>
                </c:pt>
                <c:pt idx="10">
                  <c:v>14.0759292486534</c:v>
                </c:pt>
                <c:pt idx="11">
                  <c:v>13.802869690433999</c:v>
                </c:pt>
                <c:pt idx="12">
                  <c:v>13.0656545658164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C3D-496E-B327-9B7EFFE8010C}"/>
            </c:ext>
          </c:extLst>
        </c:ser>
        <c:ser>
          <c:idx val="5"/>
          <c:order val="5"/>
          <c:tx>
            <c:strRef>
              <c:f>'G52'!$A$8</c:f>
              <c:strCache>
                <c:ptCount val="1"/>
                <c:pt idx="0">
                  <c:v>SVK</c:v>
                </c:pt>
              </c:strCache>
            </c:strRef>
          </c:tx>
          <c:spPr>
            <a:ln w="28575" cap="rnd">
              <a:solidFill>
                <a:srgbClr val="0032C8"/>
              </a:solidFill>
              <a:round/>
            </a:ln>
            <a:effectLst/>
          </c:spPr>
          <c:marker>
            <c:symbol val="none"/>
          </c:marker>
          <c:cat>
            <c:numRef>
              <c:f>'G52'!$B$2:$N$2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'G52'!$B$8:$N$8</c:f>
              <c:numCache>
                <c:formatCode>0.00</c:formatCode>
                <c:ptCount val="13"/>
                <c:pt idx="0">
                  <c:v>17.411636715322601</c:v>
                </c:pt>
                <c:pt idx="1">
                  <c:v>16.546300957168999</c:v>
                </c:pt>
                <c:pt idx="2">
                  <c:v>12.9160989685516</c:v>
                </c:pt>
                <c:pt idx="3">
                  <c:v>11.940025671426699</c:v>
                </c:pt>
                <c:pt idx="4">
                  <c:v>11.660410681803899</c:v>
                </c:pt>
                <c:pt idx="5">
                  <c:v>14.6778808065141</c:v>
                </c:pt>
                <c:pt idx="6">
                  <c:v>16.8302282228419</c:v>
                </c:pt>
                <c:pt idx="7">
                  <c:v>17.5587170898437</c:v>
                </c:pt>
                <c:pt idx="8">
                  <c:v>19.161966333569701</c:v>
                </c:pt>
                <c:pt idx="9">
                  <c:v>20.009367238466499</c:v>
                </c:pt>
                <c:pt idx="10">
                  <c:v>20.4451763631603</c:v>
                </c:pt>
                <c:pt idx="11">
                  <c:v>20.332514292358798</c:v>
                </c:pt>
                <c:pt idx="12">
                  <c:v>22.6408179553199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3D-496E-B327-9B7EFFE801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47539456"/>
        <c:axId val="947481216"/>
      </c:lineChart>
      <c:catAx>
        <c:axId val="947539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947481216"/>
        <c:crosses val="autoZero"/>
        <c:auto val="1"/>
        <c:lblAlgn val="ctr"/>
        <c:lblOffset val="100"/>
        <c:noMultiLvlLbl val="0"/>
      </c:catAx>
      <c:valAx>
        <c:axId val="947481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947539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'G53'!$A$3</c:f>
              <c:strCache>
                <c:ptCount val="1"/>
                <c:pt idx="0">
                  <c:v>CZE</c:v>
                </c:pt>
              </c:strCache>
            </c:strRef>
          </c:tx>
          <c:spPr>
            <a:ln w="28575" cap="rnd">
              <a:solidFill>
                <a:srgbClr val="3C96FF"/>
              </a:solidFill>
              <a:round/>
            </a:ln>
            <a:effectLst/>
          </c:spPr>
          <c:marker>
            <c:symbol val="none"/>
          </c:marker>
          <c:cat>
            <c:numRef>
              <c:f>'G53'!$B$2:$N$2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'G53'!$B$3:$N$3</c:f>
              <c:numCache>
                <c:formatCode>0.00</c:formatCode>
                <c:ptCount val="13"/>
                <c:pt idx="0">
                  <c:v>23.270279575596799</c:v>
                </c:pt>
                <c:pt idx="1">
                  <c:v>21.831523193335901</c:v>
                </c:pt>
                <c:pt idx="2">
                  <c:v>22.7562565731834</c:v>
                </c:pt>
                <c:pt idx="3">
                  <c:v>21.6705032171471</c:v>
                </c:pt>
                <c:pt idx="4">
                  <c:v>23.1049219517753</c:v>
                </c:pt>
                <c:pt idx="5">
                  <c:v>23.730568201478999</c:v>
                </c:pt>
                <c:pt idx="6">
                  <c:v>21.3939601424944</c:v>
                </c:pt>
                <c:pt idx="7">
                  <c:v>20.361322547802299</c:v>
                </c:pt>
                <c:pt idx="8">
                  <c:v>21.136247696199</c:v>
                </c:pt>
                <c:pt idx="9">
                  <c:v>21.660823626106399</c:v>
                </c:pt>
                <c:pt idx="10">
                  <c:v>24.337096436919701</c:v>
                </c:pt>
                <c:pt idx="11">
                  <c:v>24.311887301741699</c:v>
                </c:pt>
                <c:pt idx="12">
                  <c:v>25.131060004514101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6B-4EA3-A0C0-9269476969C3}"/>
            </c:ext>
          </c:extLst>
        </c:ser>
        <c:ser>
          <c:idx val="1"/>
          <c:order val="1"/>
          <c:tx>
            <c:strRef>
              <c:f>'G53'!$A$4</c:f>
              <c:strCache>
                <c:ptCount val="1"/>
                <c:pt idx="0">
                  <c:v>DEU</c:v>
                </c:pt>
              </c:strCache>
            </c:strRef>
          </c:tx>
          <c:spPr>
            <a:ln w="28575" cap="rnd">
              <a:solidFill>
                <a:srgbClr val="558237"/>
              </a:solidFill>
              <a:round/>
            </a:ln>
            <a:effectLst/>
          </c:spPr>
          <c:marker>
            <c:symbol val="none"/>
          </c:marker>
          <c:cat>
            <c:numRef>
              <c:f>'G53'!$B$2:$N$2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'G53'!$B$4:$N$4</c:f>
              <c:numCache>
                <c:formatCode>0.00</c:formatCode>
                <c:ptCount val="13"/>
                <c:pt idx="0">
                  <c:v>16.712556645442501</c:v>
                </c:pt>
                <c:pt idx="1">
                  <c:v>14.506190631745399</c:v>
                </c:pt>
                <c:pt idx="2">
                  <c:v>14.830014047489501</c:v>
                </c:pt>
                <c:pt idx="3">
                  <c:v>17.044151376146701</c:v>
                </c:pt>
                <c:pt idx="4">
                  <c:v>19.840381206562199</c:v>
                </c:pt>
                <c:pt idx="5">
                  <c:v>20.174153254864201</c:v>
                </c:pt>
                <c:pt idx="6">
                  <c:v>18.914227010278601</c:v>
                </c:pt>
                <c:pt idx="7">
                  <c:v>19.1337779479367</c:v>
                </c:pt>
                <c:pt idx="8">
                  <c:v>20.5628228382161</c:v>
                </c:pt>
                <c:pt idx="9">
                  <c:v>20.689039883518401</c:v>
                </c:pt>
                <c:pt idx="10">
                  <c:v>22.5684739408293</c:v>
                </c:pt>
                <c:pt idx="11">
                  <c:v>23.293693215595098</c:v>
                </c:pt>
                <c:pt idx="12">
                  <c:v>22.244191055062299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6B-4EA3-A0C0-9269476969C3}"/>
            </c:ext>
          </c:extLst>
        </c:ser>
        <c:ser>
          <c:idx val="2"/>
          <c:order val="2"/>
          <c:tx>
            <c:strRef>
              <c:f>'G53'!$A$5</c:f>
              <c:strCache>
                <c:ptCount val="1"/>
                <c:pt idx="0">
                  <c:v>EST</c:v>
                </c:pt>
              </c:strCache>
            </c:strRef>
          </c:tx>
          <c:spPr>
            <a:ln w="28575" cap="rnd">
              <a:solidFill>
                <a:srgbClr val="C8C8C8"/>
              </a:solidFill>
              <a:round/>
            </a:ln>
            <a:effectLst/>
          </c:spPr>
          <c:marker>
            <c:symbol val="none"/>
          </c:marker>
          <c:cat>
            <c:numRef>
              <c:f>'G53'!$B$2:$N$2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'G53'!$B$5:$N$5</c:f>
              <c:numCache>
                <c:formatCode>0.00</c:formatCode>
                <c:ptCount val="13"/>
                <c:pt idx="0">
                  <c:v>9.1687327823691405</c:v>
                </c:pt>
                <c:pt idx="1">
                  <c:v>13.877097996751401</c:v>
                </c:pt>
                <c:pt idx="2">
                  <c:v>7.1577391946804498</c:v>
                </c:pt>
                <c:pt idx="3">
                  <c:v>5.3742314889067098</c:v>
                </c:pt>
                <c:pt idx="4">
                  <c:v>6.1791921664626601</c:v>
                </c:pt>
                <c:pt idx="5">
                  <c:v>7.8812741312741297</c:v>
                </c:pt>
                <c:pt idx="6">
                  <c:v>8.2213212497018802</c:v>
                </c:pt>
                <c:pt idx="7">
                  <c:v>11.1655263157894</c:v>
                </c:pt>
                <c:pt idx="8">
                  <c:v>9.1055747409965395</c:v>
                </c:pt>
                <c:pt idx="9">
                  <c:v>7.7975682593856597</c:v>
                </c:pt>
                <c:pt idx="10">
                  <c:v>10.423913043478199</c:v>
                </c:pt>
                <c:pt idx="11">
                  <c:v>10.165734824281101</c:v>
                </c:pt>
                <c:pt idx="12">
                  <c:v>10.974853515625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6B-4EA3-A0C0-9269476969C3}"/>
            </c:ext>
          </c:extLst>
        </c:ser>
        <c:ser>
          <c:idx val="3"/>
          <c:order val="3"/>
          <c:tx>
            <c:strRef>
              <c:f>'G53'!$A$6</c:f>
              <c:strCache>
                <c:ptCount val="1"/>
                <c:pt idx="0">
                  <c:v>HUN</c:v>
                </c:pt>
              </c:strCache>
            </c:strRef>
          </c:tx>
          <c:spPr>
            <a:ln w="28575" cap="rnd">
              <a:solidFill>
                <a:srgbClr val="6E6E6E"/>
              </a:solidFill>
              <a:round/>
            </a:ln>
            <a:effectLst/>
          </c:spPr>
          <c:marker>
            <c:symbol val="none"/>
          </c:marker>
          <c:cat>
            <c:numRef>
              <c:f>'G53'!$B$2:$N$2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'G53'!$B$6:$N$6</c:f>
              <c:numCache>
                <c:formatCode>0.00</c:formatCode>
                <c:ptCount val="13"/>
                <c:pt idx="0">
                  <c:v>38.123656430998203</c:v>
                </c:pt>
                <c:pt idx="1">
                  <c:v>43.876165403982597</c:v>
                </c:pt>
                <c:pt idx="2">
                  <c:v>28.939869898726499</c:v>
                </c:pt>
                <c:pt idx="3">
                  <c:v>25.8324871594304</c:v>
                </c:pt>
                <c:pt idx="4">
                  <c:v>30.5782633039342</c:v>
                </c:pt>
                <c:pt idx="5">
                  <c:v>25.0518586403137</c:v>
                </c:pt>
                <c:pt idx="6">
                  <c:v>23.4233449931858</c:v>
                </c:pt>
                <c:pt idx="7">
                  <c:v>22.562742041135699</c:v>
                </c:pt>
                <c:pt idx="8">
                  <c:v>26.559858740367002</c:v>
                </c:pt>
                <c:pt idx="9">
                  <c:v>24.531610884493102</c:v>
                </c:pt>
                <c:pt idx="10">
                  <c:v>20.914548002162402</c:v>
                </c:pt>
                <c:pt idx="11">
                  <c:v>19.877341789253801</c:v>
                </c:pt>
                <c:pt idx="12">
                  <c:v>20.629381473281601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06B-4EA3-A0C0-9269476969C3}"/>
            </c:ext>
          </c:extLst>
        </c:ser>
        <c:ser>
          <c:idx val="4"/>
          <c:order val="4"/>
          <c:tx>
            <c:strRef>
              <c:f>'G53'!$A$7</c:f>
              <c:strCache>
                <c:ptCount val="1"/>
                <c:pt idx="0">
                  <c:v>POL</c:v>
                </c:pt>
              </c:strCache>
            </c:strRef>
          </c:tx>
          <c:spPr>
            <a:ln w="28575" cap="rnd">
              <a:solidFill>
                <a:srgbClr val="A0A0A0"/>
              </a:solidFill>
              <a:round/>
            </a:ln>
            <a:effectLst/>
          </c:spPr>
          <c:marker>
            <c:symbol val="none"/>
          </c:marker>
          <c:cat>
            <c:numRef>
              <c:f>'G53'!$B$2:$N$2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'G53'!$B$7:$N$7</c:f>
              <c:numCache>
                <c:formatCode>0.00</c:formatCode>
                <c:ptCount val="13"/>
                <c:pt idx="0">
                  <c:v>20.0980693112271</c:v>
                </c:pt>
                <c:pt idx="1">
                  <c:v>14.233257450819099</c:v>
                </c:pt>
                <c:pt idx="2">
                  <c:v>12.2014085350848</c:v>
                </c:pt>
                <c:pt idx="3">
                  <c:v>12.030194331584299</c:v>
                </c:pt>
                <c:pt idx="4">
                  <c:v>13.351092892262001</c:v>
                </c:pt>
                <c:pt idx="5">
                  <c:v>11.2140093545024</c:v>
                </c:pt>
                <c:pt idx="6">
                  <c:v>11.151836138683</c:v>
                </c:pt>
                <c:pt idx="7">
                  <c:v>10.819041407649401</c:v>
                </c:pt>
                <c:pt idx="8">
                  <c:v>11.624425043775</c:v>
                </c:pt>
                <c:pt idx="9">
                  <c:v>12.786152024122</c:v>
                </c:pt>
                <c:pt idx="10">
                  <c:v>14.2272626237894</c:v>
                </c:pt>
                <c:pt idx="11">
                  <c:v>13.9396304500686</c:v>
                </c:pt>
                <c:pt idx="12">
                  <c:v>13.1766183032155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06B-4EA3-A0C0-9269476969C3}"/>
            </c:ext>
          </c:extLst>
        </c:ser>
        <c:ser>
          <c:idx val="5"/>
          <c:order val="5"/>
          <c:tx>
            <c:strRef>
              <c:f>'G53'!$A$8</c:f>
              <c:strCache>
                <c:ptCount val="1"/>
                <c:pt idx="0">
                  <c:v>SVK</c:v>
                </c:pt>
              </c:strCache>
            </c:strRef>
          </c:tx>
          <c:spPr>
            <a:ln w="28575" cap="rnd">
              <a:solidFill>
                <a:srgbClr val="0032C8"/>
              </a:solidFill>
              <a:round/>
            </a:ln>
            <a:effectLst/>
          </c:spPr>
          <c:marker>
            <c:symbol val="none"/>
          </c:marker>
          <c:cat>
            <c:numRef>
              <c:f>'G53'!$B$2:$N$2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'G53'!$B$8:$N$8</c:f>
              <c:numCache>
                <c:formatCode>0.00</c:formatCode>
                <c:ptCount val="13"/>
                <c:pt idx="0">
                  <c:v>17.524862676621701</c:v>
                </c:pt>
                <c:pt idx="1">
                  <c:v>16.673654598597</c:v>
                </c:pt>
                <c:pt idx="2">
                  <c:v>13.161016911656599</c:v>
                </c:pt>
                <c:pt idx="3">
                  <c:v>12.3510253354113</c:v>
                </c:pt>
                <c:pt idx="4">
                  <c:v>11.7875802105129</c:v>
                </c:pt>
                <c:pt idx="5">
                  <c:v>14.8964076605233</c:v>
                </c:pt>
                <c:pt idx="6">
                  <c:v>17.324330695459199</c:v>
                </c:pt>
                <c:pt idx="7">
                  <c:v>17.866620709609499</c:v>
                </c:pt>
                <c:pt idx="8">
                  <c:v>19.4274959016929</c:v>
                </c:pt>
                <c:pt idx="9">
                  <c:v>20.481819873628201</c:v>
                </c:pt>
                <c:pt idx="10">
                  <c:v>21.106971165022198</c:v>
                </c:pt>
                <c:pt idx="11">
                  <c:v>20.847822598446601</c:v>
                </c:pt>
                <c:pt idx="12">
                  <c:v>23.161760233963399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6B-4EA3-A0C0-9269476969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74699296"/>
        <c:axId val="1874699712"/>
      </c:lineChart>
      <c:catAx>
        <c:axId val="1874699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874699712"/>
        <c:crosses val="autoZero"/>
        <c:auto val="1"/>
        <c:lblAlgn val="ctr"/>
        <c:lblOffset val="100"/>
        <c:noMultiLvlLbl val="0"/>
      </c:catAx>
      <c:valAx>
        <c:axId val="187469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874699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'G54'!$B$35</c:f>
              <c:strCache>
                <c:ptCount val="1"/>
                <c:pt idx="0">
                  <c:v>Priemer za SR</c:v>
                </c:pt>
              </c:strCache>
            </c:strRef>
          </c:tx>
          <c:spPr>
            <a:ln w="28575" cap="rnd">
              <a:solidFill>
                <a:srgbClr val="0032C8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3C96FF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'G54'!$A$36:$A$47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'G54'!$B$36:$B$47</c:f>
              <c:numCache>
                <c:formatCode>General</c:formatCode>
                <c:ptCount val="12"/>
                <c:pt idx="0">
                  <c:v>13482</c:v>
                </c:pt>
                <c:pt idx="1">
                  <c:v>14064</c:v>
                </c:pt>
                <c:pt idx="2">
                  <c:v>14554</c:v>
                </c:pt>
                <c:pt idx="3">
                  <c:v>15018</c:v>
                </c:pt>
                <c:pt idx="4">
                  <c:v>15721</c:v>
                </c:pt>
                <c:pt idx="5">
                  <c:v>16121</c:v>
                </c:pt>
                <c:pt idx="6">
                  <c:v>16867</c:v>
                </c:pt>
                <c:pt idx="7">
                  <c:v>17909</c:v>
                </c:pt>
                <c:pt idx="8">
                  <c:v>19172</c:v>
                </c:pt>
                <c:pt idx="9">
                  <c:v>20419.137328807799</c:v>
                </c:pt>
                <c:pt idx="10">
                  <c:v>20701.935721125901</c:v>
                </c:pt>
                <c:pt idx="11">
                  <c:v>21650.421089008501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25-4C00-A509-61CBF53D7E3D}"/>
            </c:ext>
          </c:extLst>
        </c:ser>
        <c:ser>
          <c:idx val="1"/>
          <c:order val="1"/>
          <c:tx>
            <c:strRef>
              <c:f>'G54'!$C$35</c:f>
              <c:strCache>
                <c:ptCount val="1"/>
                <c:pt idx="0">
                  <c:v>Podniky 1-49 zamestnancov</c:v>
                </c:pt>
              </c:strCache>
            </c:strRef>
          </c:tx>
          <c:spPr>
            <a:ln w="28575" cap="rnd">
              <a:solidFill>
                <a:srgbClr val="A0A0A0"/>
              </a:solidFill>
              <a:round/>
            </a:ln>
            <a:effectLst/>
          </c:spPr>
          <c:marker>
            <c:symbol val="none"/>
          </c:marker>
          <c:cat>
            <c:numRef>
              <c:f>'G54'!$A$36:$A$47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'G54'!$C$36:$C$47</c:f>
              <c:numCache>
                <c:formatCode>General</c:formatCode>
                <c:ptCount val="12"/>
                <c:pt idx="0">
                  <c:v>12162.333333333334</c:v>
                </c:pt>
                <c:pt idx="1">
                  <c:v>11910</c:v>
                </c:pt>
                <c:pt idx="2">
                  <c:v>12461.666666666666</c:v>
                </c:pt>
                <c:pt idx="3">
                  <c:v>13121</c:v>
                </c:pt>
                <c:pt idx="4">
                  <c:v>13787</c:v>
                </c:pt>
                <c:pt idx="5">
                  <c:v>13857.666666666666</c:v>
                </c:pt>
                <c:pt idx="6">
                  <c:v>14440.333333333334</c:v>
                </c:pt>
                <c:pt idx="7">
                  <c:v>15329</c:v>
                </c:pt>
                <c:pt idx="8">
                  <c:v>16623.666666666668</c:v>
                </c:pt>
                <c:pt idx="9">
                  <c:v>17992.115717680434</c:v>
                </c:pt>
                <c:pt idx="10">
                  <c:v>17870.811951853135</c:v>
                </c:pt>
                <c:pt idx="11">
                  <c:v>18187.459532567769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25-4C00-A509-61CBF53D7E3D}"/>
            </c:ext>
          </c:extLst>
        </c:ser>
        <c:ser>
          <c:idx val="2"/>
          <c:order val="2"/>
          <c:tx>
            <c:strRef>
              <c:f>'G54'!$D$35</c:f>
              <c:strCache>
                <c:ptCount val="1"/>
                <c:pt idx="0">
                  <c:v>Podniky 50-499 zamestnancov</c:v>
                </c:pt>
              </c:strCache>
            </c:strRef>
          </c:tx>
          <c:spPr>
            <a:ln w="28575" cap="rnd">
              <a:solidFill>
                <a:srgbClr val="6E6E6E"/>
              </a:solidFill>
              <a:round/>
            </a:ln>
            <a:effectLst/>
          </c:spPr>
          <c:marker>
            <c:symbol val="none"/>
          </c:marker>
          <c:cat>
            <c:numRef>
              <c:f>'G54'!$A$36:$A$47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'G54'!$D$36:$D$47</c:f>
              <c:numCache>
                <c:formatCode>General</c:formatCode>
                <c:ptCount val="12"/>
                <c:pt idx="0">
                  <c:v>13518.666666666666</c:v>
                </c:pt>
                <c:pt idx="1">
                  <c:v>14145.333333333334</c:v>
                </c:pt>
                <c:pt idx="2">
                  <c:v>14657.666666666666</c:v>
                </c:pt>
                <c:pt idx="3">
                  <c:v>15126</c:v>
                </c:pt>
                <c:pt idx="4">
                  <c:v>15835.666666666666</c:v>
                </c:pt>
                <c:pt idx="5">
                  <c:v>16369.666666666666</c:v>
                </c:pt>
                <c:pt idx="6">
                  <c:v>17158.333333333332</c:v>
                </c:pt>
                <c:pt idx="7">
                  <c:v>18241.666666666668</c:v>
                </c:pt>
                <c:pt idx="8">
                  <c:v>19541.333333333332</c:v>
                </c:pt>
                <c:pt idx="9">
                  <c:v>21131.726256690432</c:v>
                </c:pt>
                <c:pt idx="10">
                  <c:v>21635.977146044464</c:v>
                </c:pt>
                <c:pt idx="11">
                  <c:v>22834.390998153296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25-4C00-A509-61CBF53D7E3D}"/>
            </c:ext>
          </c:extLst>
        </c:ser>
        <c:ser>
          <c:idx val="3"/>
          <c:order val="3"/>
          <c:tx>
            <c:strRef>
              <c:f>'G54'!$E$35</c:f>
              <c:strCache>
                <c:ptCount val="1"/>
                <c:pt idx="0">
                  <c:v>Podniky &gt; 500 zamestnancov</c:v>
                </c:pt>
              </c:strCache>
            </c:strRef>
          </c:tx>
          <c:spPr>
            <a:ln w="28575" cap="rnd">
              <a:solidFill>
                <a:srgbClr val="3C96FF"/>
              </a:solidFill>
              <a:round/>
            </a:ln>
            <a:effectLst/>
          </c:spPr>
          <c:marker>
            <c:symbol val="none"/>
          </c:marker>
          <c:cat>
            <c:numRef>
              <c:f>'G54'!$A$36:$A$47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'G54'!$E$36:$E$47</c:f>
              <c:numCache>
                <c:formatCode>General</c:formatCode>
                <c:ptCount val="12"/>
                <c:pt idx="0">
                  <c:v>15268.5</c:v>
                </c:pt>
                <c:pt idx="1">
                  <c:v>16327.5</c:v>
                </c:pt>
                <c:pt idx="2">
                  <c:v>16778</c:v>
                </c:pt>
                <c:pt idx="3">
                  <c:v>17284</c:v>
                </c:pt>
                <c:pt idx="4">
                  <c:v>17960.5</c:v>
                </c:pt>
                <c:pt idx="5">
                  <c:v>18700</c:v>
                </c:pt>
                <c:pt idx="6">
                  <c:v>19280.5</c:v>
                </c:pt>
                <c:pt idx="7">
                  <c:v>20281</c:v>
                </c:pt>
                <c:pt idx="8">
                  <c:v>21883</c:v>
                </c:pt>
                <c:pt idx="9">
                  <c:v>23506.164214814999</c:v>
                </c:pt>
                <c:pt idx="10">
                  <c:v>23901.022012042202</c:v>
                </c:pt>
                <c:pt idx="11">
                  <c:v>25570.141653265047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925-4C00-A509-61CBF53D7E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74712608"/>
        <c:axId val="1874698464"/>
      </c:lineChart>
      <c:catAx>
        <c:axId val="187471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874698464"/>
        <c:crosses val="autoZero"/>
        <c:auto val="1"/>
        <c:lblAlgn val="ctr"/>
        <c:lblOffset val="100"/>
        <c:noMultiLvlLbl val="0"/>
      </c:catAx>
      <c:valAx>
        <c:axId val="1874698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874712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32C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 Semilight" panose="020B0402040204020203" pitchFamily="34" charset="0"/>
                    <a:ea typeface="+mn-ea"/>
                    <a:cs typeface="Segoe UI Semilight" panose="020B0402040204020203" pitchFamily="34" charset="0"/>
                  </a:defRPr>
                </a:pPr>
                <a:endParaRPr lang="sk-SK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'G55'!$A$2:$A$5</c:f>
              <c:strCache>
                <c:ptCount val="4"/>
                <c:pt idx="0">
                  <c:v>Celkové náklady práce</c:v>
                </c:pt>
                <c:pt idx="1">
                  <c:v>Náklady práce - súkromné tuzemské vlastníctvo</c:v>
                </c:pt>
                <c:pt idx="2">
                  <c:v>Náklady práce - zahraničné vlastníctvo</c:v>
                </c:pt>
                <c:pt idx="3">
                  <c:v>Náklady práce - medzinárodné s prevažujúcim súkromným sektorom</c:v>
                </c:pt>
              </c:strCache>
            </c:strRef>
          </c:cat>
          <c:val>
            <c:numRef>
              <c:f>'G55'!$B$2:$B$5</c:f>
              <c:numCache>
                <c:formatCode>0</c:formatCode>
                <c:ptCount val="4"/>
                <c:pt idx="0">
                  <c:v>21650.421089008501</c:v>
                </c:pt>
                <c:pt idx="1">
                  <c:v>17167.685596783002</c:v>
                </c:pt>
                <c:pt idx="2">
                  <c:v>26185.0582454408</c:v>
                </c:pt>
                <c:pt idx="3">
                  <c:v>26389.544751304998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6A-4BE3-9104-366F562F40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74700128"/>
        <c:axId val="1874709696"/>
      </c:barChart>
      <c:catAx>
        <c:axId val="1874700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874709696"/>
        <c:crosses val="autoZero"/>
        <c:auto val="1"/>
        <c:lblAlgn val="ctr"/>
        <c:lblOffset val="100"/>
        <c:noMultiLvlLbl val="0"/>
      </c:catAx>
      <c:valAx>
        <c:axId val="1874709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874700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n>
            <a:noFill/>
          </a:ln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03996415770609E-2"/>
          <c:y val="5.9700854700854698E-2"/>
          <c:w val="0.90992419354838705"/>
          <c:h val="0.50787905982905979"/>
        </c:manualLayout>
      </c:layout>
      <c:lineChart>
        <c:grouping val="standard"/>
        <c:varyColors val="0"/>
        <c:ser>
          <c:idx val="0"/>
          <c:order val="0"/>
          <c:tx>
            <c:strRef>
              <c:f>'G56'!$A$11</c:f>
              <c:strCache>
                <c:ptCount val="1"/>
                <c:pt idx="0">
                  <c:v>Podniky &gt;= 1000 zamestancov</c:v>
                </c:pt>
              </c:strCache>
            </c:strRef>
          </c:tx>
          <c:spPr>
            <a:ln w="28575" cap="rnd">
              <a:solidFill>
                <a:srgbClr val="6E6E6E"/>
              </a:solidFill>
              <a:round/>
            </a:ln>
            <a:effectLst/>
          </c:spPr>
          <c:marker>
            <c:symbol val="none"/>
          </c:marker>
          <c:cat>
            <c:numRef>
              <c:f>'G56'!$B$2:$M$2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'G56'!$B$11:$M$11</c:f>
              <c:numCache>
                <c:formatCode>0</c:formatCode>
                <c:ptCount val="12"/>
                <c:pt idx="0">
                  <c:v>115</c:v>
                </c:pt>
                <c:pt idx="1">
                  <c:v>131</c:v>
                </c:pt>
                <c:pt idx="2">
                  <c:v>109</c:v>
                </c:pt>
                <c:pt idx="3">
                  <c:v>97</c:v>
                </c:pt>
                <c:pt idx="4">
                  <c:v>101</c:v>
                </c:pt>
                <c:pt idx="5">
                  <c:v>101</c:v>
                </c:pt>
                <c:pt idx="6">
                  <c:v>92</c:v>
                </c:pt>
                <c:pt idx="7">
                  <c:v>97</c:v>
                </c:pt>
                <c:pt idx="8">
                  <c:v>83</c:v>
                </c:pt>
                <c:pt idx="9">
                  <c:v>105.70095811013</c:v>
                </c:pt>
                <c:pt idx="10">
                  <c:v>100.107859205187</c:v>
                </c:pt>
                <c:pt idx="11">
                  <c:v>96.010495178297901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C0-435C-AE5A-B78B943BA22D}"/>
            </c:ext>
          </c:extLst>
        </c:ser>
        <c:ser>
          <c:idx val="1"/>
          <c:order val="1"/>
          <c:tx>
            <c:strRef>
              <c:f>'G56'!$A$12</c:f>
              <c:strCache>
                <c:ptCount val="1"/>
                <c:pt idx="0">
                  <c:v>Podniky &gt;= 1000 zamestancov (2012 - 2018)</c:v>
                </c:pt>
              </c:strCache>
            </c:strRef>
          </c:tx>
          <c:spPr>
            <a:ln w="28575" cap="rnd">
              <a:solidFill>
                <a:srgbClr val="A0A0A0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6E6E6E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'G56'!$B$2:$M$2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'G56'!$B$12:$M$12</c:f>
              <c:numCache>
                <c:formatCode>0</c:formatCode>
                <c:ptCount val="12"/>
                <c:pt idx="2">
                  <c:v>109</c:v>
                </c:pt>
                <c:pt idx="3">
                  <c:v>97</c:v>
                </c:pt>
                <c:pt idx="4">
                  <c:v>101</c:v>
                </c:pt>
                <c:pt idx="5">
                  <c:v>101</c:v>
                </c:pt>
                <c:pt idx="6">
                  <c:v>92</c:v>
                </c:pt>
                <c:pt idx="7">
                  <c:v>97</c:v>
                </c:pt>
                <c:pt idx="8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C0-435C-AE5A-B78B943BA22D}"/>
            </c:ext>
          </c:extLst>
        </c:ser>
        <c:ser>
          <c:idx val="2"/>
          <c:order val="2"/>
          <c:tx>
            <c:strRef>
              <c:f>'G56'!$A$13</c:f>
              <c:strCache>
                <c:ptCount val="1"/>
                <c:pt idx="0">
                  <c:v>Priemerná hodnota podnikov &gt;= 50 zamestnancov</c:v>
                </c:pt>
              </c:strCache>
            </c:strRef>
          </c:tx>
          <c:spPr>
            <a:ln w="28575" cap="rnd">
              <a:solidFill>
                <a:srgbClr val="0032C8"/>
              </a:solidFill>
              <a:round/>
            </a:ln>
            <a:effectLst/>
          </c:spPr>
          <c:marker>
            <c:symbol val="none"/>
          </c:marker>
          <c:cat>
            <c:numRef>
              <c:f>'G56'!$B$2:$M$2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'G56'!$B$13:$M$13</c:f>
              <c:numCache>
                <c:formatCode>0</c:formatCode>
                <c:ptCount val="12"/>
                <c:pt idx="0">
                  <c:v>68.2</c:v>
                </c:pt>
                <c:pt idx="1">
                  <c:v>63</c:v>
                </c:pt>
                <c:pt idx="2">
                  <c:v>57</c:v>
                </c:pt>
                <c:pt idx="3">
                  <c:v>53.8</c:v>
                </c:pt>
                <c:pt idx="4">
                  <c:v>57.4</c:v>
                </c:pt>
                <c:pt idx="5">
                  <c:v>60</c:v>
                </c:pt>
                <c:pt idx="6">
                  <c:v>57.8</c:v>
                </c:pt>
                <c:pt idx="7">
                  <c:v>59.8</c:v>
                </c:pt>
                <c:pt idx="8">
                  <c:v>57.8</c:v>
                </c:pt>
                <c:pt idx="9">
                  <c:v>64.290436880393358</c:v>
                </c:pt>
                <c:pt idx="10">
                  <c:v>67.529887517108108</c:v>
                </c:pt>
                <c:pt idx="11">
                  <c:v>64.819125425084025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C0-435C-AE5A-B78B943BA22D}"/>
            </c:ext>
          </c:extLst>
        </c:ser>
        <c:ser>
          <c:idx val="3"/>
          <c:order val="3"/>
          <c:tx>
            <c:strRef>
              <c:f>'G56'!$A$14</c:f>
              <c:strCache>
                <c:ptCount val="1"/>
                <c:pt idx="0">
                  <c:v>Priemerná hodnota podnikov &gt;= 50 zamestnancov (2012 - 2018)</c:v>
                </c:pt>
              </c:strCache>
            </c:strRef>
          </c:tx>
          <c:spPr>
            <a:ln w="28575" cap="rnd">
              <a:solidFill>
                <a:srgbClr val="3C96FF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32C8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'G56'!$B$2:$M$2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'G56'!$B$14:$M$14</c:f>
              <c:numCache>
                <c:formatCode>0</c:formatCode>
                <c:ptCount val="12"/>
                <c:pt idx="2">
                  <c:v>57</c:v>
                </c:pt>
                <c:pt idx="3">
                  <c:v>53.8</c:v>
                </c:pt>
                <c:pt idx="4">
                  <c:v>57.4</c:v>
                </c:pt>
                <c:pt idx="5">
                  <c:v>60</c:v>
                </c:pt>
                <c:pt idx="6">
                  <c:v>57.8</c:v>
                </c:pt>
                <c:pt idx="7">
                  <c:v>59.8</c:v>
                </c:pt>
                <c:pt idx="8">
                  <c:v>57.8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C0-435C-AE5A-B78B943BA22D}"/>
            </c:ext>
          </c:extLst>
        </c:ser>
        <c:ser>
          <c:idx val="4"/>
          <c:order val="4"/>
          <c:tx>
            <c:strRef>
              <c:f>'G56'!$A$15</c:f>
              <c:strCache>
                <c:ptCount val="1"/>
                <c:pt idx="0">
                  <c:v>Priemerná hodnota podnikov &lt; 50 zamestnancov</c:v>
                </c:pt>
              </c:strCache>
            </c:strRef>
          </c:tx>
          <c:spPr>
            <a:ln w="28575" cap="rnd">
              <a:solidFill>
                <a:srgbClr val="558237"/>
              </a:solidFill>
              <a:round/>
            </a:ln>
            <a:effectLst/>
          </c:spPr>
          <c:marker>
            <c:symbol val="none"/>
          </c:marker>
          <c:cat>
            <c:numRef>
              <c:f>'G56'!$B$2:$M$2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'G56'!$B$15:$M$15</c:f>
              <c:numCache>
                <c:formatCode>0</c:formatCode>
                <c:ptCount val="12"/>
                <c:pt idx="0">
                  <c:v>25</c:v>
                </c:pt>
                <c:pt idx="1">
                  <c:v>21</c:v>
                </c:pt>
                <c:pt idx="2">
                  <c:v>22</c:v>
                </c:pt>
                <c:pt idx="3">
                  <c:v>25</c:v>
                </c:pt>
                <c:pt idx="4">
                  <c:v>28.666666666666668</c:v>
                </c:pt>
                <c:pt idx="5">
                  <c:v>22</c:v>
                </c:pt>
                <c:pt idx="6">
                  <c:v>21.333333333333332</c:v>
                </c:pt>
                <c:pt idx="7">
                  <c:v>24.333333333333332</c:v>
                </c:pt>
                <c:pt idx="8">
                  <c:v>22</c:v>
                </c:pt>
                <c:pt idx="9">
                  <c:v>23.970290052834333</c:v>
                </c:pt>
                <c:pt idx="10">
                  <c:v>25.718531659451841</c:v>
                </c:pt>
                <c:pt idx="11">
                  <c:v>22.368138538562977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3C0-435C-AE5A-B78B943BA22D}"/>
            </c:ext>
          </c:extLst>
        </c:ser>
        <c:ser>
          <c:idx val="5"/>
          <c:order val="5"/>
          <c:tx>
            <c:strRef>
              <c:f>'G56'!$A$16</c:f>
              <c:strCache>
                <c:ptCount val="1"/>
                <c:pt idx="0">
                  <c:v>Priemerná hodnota podnikov &lt; 50 zamestnancov (2012 - 2018)</c:v>
                </c:pt>
              </c:strCache>
            </c:strRef>
          </c:tx>
          <c:spPr>
            <a:ln w="28575" cap="rnd">
              <a:solidFill>
                <a:srgbClr val="C8C8C8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558237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'G56'!$B$2:$M$2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'G56'!$B$16:$M$16</c:f>
              <c:numCache>
                <c:formatCode>0</c:formatCode>
                <c:ptCount val="12"/>
                <c:pt idx="3">
                  <c:v>25</c:v>
                </c:pt>
                <c:pt idx="4">
                  <c:v>28.666666666666668</c:v>
                </c:pt>
                <c:pt idx="5">
                  <c:v>22</c:v>
                </c:pt>
                <c:pt idx="6">
                  <c:v>21.333333333333332</c:v>
                </c:pt>
                <c:pt idx="7">
                  <c:v>24.333333333333332</c:v>
                </c:pt>
                <c:pt idx="8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C0-435C-AE5A-B78B943BA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47467072"/>
        <c:axId val="947469568"/>
      </c:lineChart>
      <c:catAx>
        <c:axId val="947467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947469568"/>
        <c:crosses val="autoZero"/>
        <c:auto val="1"/>
        <c:lblAlgn val="ctr"/>
        <c:lblOffset val="100"/>
        <c:noMultiLvlLbl val="0"/>
      </c:catAx>
      <c:valAx>
        <c:axId val="947469568"/>
        <c:scaling>
          <c:orientation val="minMax"/>
          <c:max val="135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947467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ayout>
        <c:manualLayout>
          <c:xMode val="edge"/>
          <c:yMode val="edge"/>
          <c:x val="0"/>
          <c:y val="0.66496410256410243"/>
          <c:w val="0.99450555555555553"/>
          <c:h val="0.318753846153846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66843030399229E-2"/>
          <c:y val="3.3380401562923129E-2"/>
          <c:w val="0.92485887973625813"/>
          <c:h val="0.6906678100592759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'G7'!$A$3</c:f>
              <c:strCache>
                <c:ptCount val="1"/>
                <c:pt idx="0">
                  <c:v>Prevažujúci podiel SK firiem zamestnávajúcich od 0 do 9 osôb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'G7'!$B$2:$E$2</c:f>
              <c:strCache>
                <c:ptCount val="4"/>
                <c:pt idx="0">
                  <c:v>Priemer EÚ</c:v>
                </c:pt>
                <c:pt idx="1">
                  <c:v>Česko</c:v>
                </c:pt>
                <c:pt idx="2">
                  <c:v>Maďarsko</c:v>
                </c:pt>
                <c:pt idx="3">
                  <c:v>Poľsko</c:v>
                </c:pt>
              </c:strCache>
            </c:strRef>
          </c:cat>
          <c:val>
            <c:numRef>
              <c:f>'G7'!$B$3:$E$3</c:f>
              <c:numCache>
                <c:formatCode>#\ ##0.0</c:formatCode>
                <c:ptCount val="4"/>
                <c:pt idx="0">
                  <c:v>3.2752953209689366</c:v>
                </c:pt>
                <c:pt idx="1">
                  <c:v>1.1055561433024366</c:v>
                </c:pt>
                <c:pt idx="2">
                  <c:v>1.4357247618864193</c:v>
                </c:pt>
                <c:pt idx="3">
                  <c:v>1.6344997025163508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8E-47E5-BF40-560813472AA7}"/>
            </c:ext>
          </c:extLst>
        </c:ser>
        <c:ser>
          <c:idx val="1"/>
          <c:order val="1"/>
          <c:tx>
            <c:strRef>
              <c:f>'G7'!$A$4</c:f>
              <c:strCache>
                <c:ptCount val="1"/>
                <c:pt idx="0">
                  <c:v>Chýbajúci podiel SK firiem zamestnávajúcich od 10 do 19 osôb</c:v>
                </c:pt>
              </c:strCache>
            </c:strRef>
          </c:tx>
          <c:spPr>
            <a:solidFill>
              <a:srgbClr val="0031C7"/>
            </a:solidFill>
            <a:ln>
              <a:noFill/>
            </a:ln>
            <a:effectLst/>
          </c:spPr>
          <c:invertIfNegative val="0"/>
          <c:cat>
            <c:strRef>
              <c:f>'G7'!$B$2:$E$2</c:f>
              <c:strCache>
                <c:ptCount val="4"/>
                <c:pt idx="0">
                  <c:v>Priemer EÚ</c:v>
                </c:pt>
                <c:pt idx="1">
                  <c:v>Česko</c:v>
                </c:pt>
                <c:pt idx="2">
                  <c:v>Maďarsko</c:v>
                </c:pt>
                <c:pt idx="3">
                  <c:v>Poľsko</c:v>
                </c:pt>
              </c:strCache>
            </c:strRef>
          </c:cat>
          <c:val>
            <c:numRef>
              <c:f>'G7'!$B$4:$E$4</c:f>
              <c:numCache>
                <c:formatCode>#\ ##0.0</c:formatCode>
                <c:ptCount val="4"/>
                <c:pt idx="0">
                  <c:v>-1.9407842244290705</c:v>
                </c:pt>
                <c:pt idx="1">
                  <c:v>-0.54691607551019294</c:v>
                </c:pt>
                <c:pt idx="2">
                  <c:v>-0.95477588281877446</c:v>
                </c:pt>
                <c:pt idx="3">
                  <c:v>-0.89991199055976412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8E-47E5-BF40-560813472AA7}"/>
            </c:ext>
          </c:extLst>
        </c:ser>
        <c:ser>
          <c:idx val="2"/>
          <c:order val="2"/>
          <c:tx>
            <c:strRef>
              <c:f>'G7'!$A$5</c:f>
              <c:strCache>
                <c:ptCount val="1"/>
                <c:pt idx="0">
                  <c:v>Chýbajúci podiel SK firiem zamestnávajúcich od 20 do 49 osôb</c:v>
                </c:pt>
              </c:strCache>
            </c:strRef>
          </c:tx>
          <c:spPr>
            <a:solidFill>
              <a:srgbClr val="0096FF"/>
            </a:solidFill>
            <a:ln>
              <a:noFill/>
            </a:ln>
            <a:effectLst/>
          </c:spPr>
          <c:invertIfNegative val="0"/>
          <c:cat>
            <c:strRef>
              <c:f>'G7'!$B$2:$E$2</c:f>
              <c:strCache>
                <c:ptCount val="4"/>
                <c:pt idx="0">
                  <c:v>Priemer EÚ</c:v>
                </c:pt>
                <c:pt idx="1">
                  <c:v>Česko</c:v>
                </c:pt>
                <c:pt idx="2">
                  <c:v>Maďarsko</c:v>
                </c:pt>
                <c:pt idx="3">
                  <c:v>Poľsko</c:v>
                </c:pt>
              </c:strCache>
            </c:strRef>
          </c:cat>
          <c:val>
            <c:numRef>
              <c:f>'G7'!$B$5:$E$5</c:f>
              <c:numCache>
                <c:formatCode>#\ ##0.0</c:formatCode>
                <c:ptCount val="4"/>
                <c:pt idx="0">
                  <c:v>-0.93233914485928482</c:v>
                </c:pt>
                <c:pt idx="1">
                  <c:v>-0.36814417826239287</c:v>
                </c:pt>
                <c:pt idx="2">
                  <c:v>-0.39159559283571843</c:v>
                </c:pt>
                <c:pt idx="3">
                  <c:v>-0.54587588960717603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8E-47E5-BF40-560813472AA7}"/>
            </c:ext>
          </c:extLst>
        </c:ser>
        <c:ser>
          <c:idx val="3"/>
          <c:order val="3"/>
          <c:tx>
            <c:strRef>
              <c:f>'G7'!$A$6</c:f>
              <c:strCache>
                <c:ptCount val="1"/>
                <c:pt idx="0">
                  <c:v>Chýbajúci podiel SK firiem zamestnávajúcich od 50 do 249 osôb</c:v>
                </c:pt>
              </c:strCache>
            </c:strRef>
          </c:tx>
          <c:spPr>
            <a:solidFill>
              <a:srgbClr val="C7C7C7"/>
            </a:solidFill>
            <a:ln>
              <a:noFill/>
            </a:ln>
            <a:effectLst/>
          </c:spPr>
          <c:invertIfNegative val="0"/>
          <c:cat>
            <c:strRef>
              <c:f>'G7'!$B$2:$E$2</c:f>
              <c:strCache>
                <c:ptCount val="4"/>
                <c:pt idx="0">
                  <c:v>Priemer EÚ</c:v>
                </c:pt>
                <c:pt idx="1">
                  <c:v>Česko</c:v>
                </c:pt>
                <c:pt idx="2">
                  <c:v>Maďarsko</c:v>
                </c:pt>
                <c:pt idx="3">
                  <c:v>Poľsko</c:v>
                </c:pt>
              </c:strCache>
            </c:strRef>
          </c:cat>
          <c:val>
            <c:numRef>
              <c:f>'G7'!$B$6:$E$6</c:f>
              <c:numCache>
                <c:formatCode>#\ ##0.0</c:formatCode>
                <c:ptCount val="4"/>
                <c:pt idx="0">
                  <c:v>-0.34023948668426818</c:v>
                </c:pt>
                <c:pt idx="1">
                  <c:v>-0.15973452785007958</c:v>
                </c:pt>
                <c:pt idx="2">
                  <c:v>-8.8927880510198176E-2</c:v>
                </c:pt>
                <c:pt idx="3">
                  <c:v>-0.16586771663479172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18E-47E5-BF40-560813472AA7}"/>
            </c:ext>
          </c:extLst>
        </c:ser>
        <c:ser>
          <c:idx val="4"/>
          <c:order val="4"/>
          <c:tx>
            <c:strRef>
              <c:f>'G7'!$A$7</c:f>
              <c:strCache>
                <c:ptCount val="1"/>
                <c:pt idx="0">
                  <c:v>Takmer rovnaký podiel SK firiem s 250 a viac zamestnanými osobami </c:v>
                </c:pt>
              </c:strCache>
            </c:strRef>
          </c:tx>
          <c:spPr>
            <a:solidFill>
              <a:srgbClr val="6E6E6E"/>
            </a:solidFill>
            <a:ln>
              <a:noFill/>
            </a:ln>
            <a:effectLst/>
          </c:spPr>
          <c:invertIfNegative val="0"/>
          <c:cat>
            <c:strRef>
              <c:f>'G7'!$B$2:$E$2</c:f>
              <c:strCache>
                <c:ptCount val="4"/>
                <c:pt idx="0">
                  <c:v>Priemer EÚ</c:v>
                </c:pt>
                <c:pt idx="1">
                  <c:v>Česko</c:v>
                </c:pt>
                <c:pt idx="2">
                  <c:v>Maďarsko</c:v>
                </c:pt>
                <c:pt idx="3">
                  <c:v>Poľsko</c:v>
                </c:pt>
              </c:strCache>
            </c:strRef>
          </c:cat>
          <c:val>
            <c:numRef>
              <c:f>'G7'!$B$7:$E$7</c:f>
              <c:numCache>
                <c:formatCode>#\ ##0.0</c:formatCode>
                <c:ptCount val="4"/>
                <c:pt idx="0">
                  <c:v>-6.1585021448346808E-2</c:v>
                </c:pt>
                <c:pt idx="1">
                  <c:v>-3.0423870499107955E-2</c:v>
                </c:pt>
                <c:pt idx="2">
                  <c:v>-8.7914541070571728E-5</c:v>
                </c:pt>
                <c:pt idx="3">
                  <c:v>-2.2506614533984184E-2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18E-47E5-BF40-560813472A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24159039"/>
        <c:axId val="1724109919"/>
      </c:barChart>
      <c:catAx>
        <c:axId val="1724159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724109919"/>
        <c:crosses val="autoZero"/>
        <c:auto val="1"/>
        <c:lblAlgn val="ctr"/>
        <c:lblOffset val="100"/>
        <c:noMultiLvlLbl val="0"/>
      </c:catAx>
      <c:valAx>
        <c:axId val="17241099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7241590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6586111111111091E-3"/>
          <c:y val="0.78594850427350427"/>
          <c:w val="0.99234138888888879"/>
          <c:h val="0.214051495726495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b="0" i="0"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839305555555552"/>
          <c:y val="6.2147863247863248E-2"/>
          <c:w val="0.81490347222222226"/>
          <c:h val="0.7870918803418803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'G57'!$B$2</c:f>
              <c:strCache>
                <c:ptCount val="1"/>
                <c:pt idx="0">
                  <c:v>Kompenzácie na pracovníka, rok 2020</c:v>
                </c:pt>
              </c:strCache>
            </c:strRef>
          </c:tx>
          <c:spPr>
            <a:solidFill>
              <a:srgbClr val="6E6E6E"/>
            </a:solidFill>
            <a:ln>
              <a:noFill/>
            </a:ln>
            <a:effectLst/>
          </c:spPr>
          <c:invertIfNegative val="0"/>
          <c:dPt>
            <c:idx val="12"/>
            <c:invertIfNegative val="0"/>
            <c:bubble3D val="0"/>
            <c:spPr>
              <a:solidFill>
                <a:srgbClr val="6E6E6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64-4498-A5E2-B7B810108EB2}"/>
              </c:ext>
            </c:extLst>
          </c:dPt>
          <c:cat>
            <c:strRef>
              <c:f>'G57'!$A$3:$A$29</c:f>
              <c:strCache>
                <c:ptCount val="27"/>
                <c:pt idx="0">
                  <c:v>Bulharsko</c:v>
                </c:pt>
                <c:pt idx="1">
                  <c:v>Rumunsko</c:v>
                </c:pt>
                <c:pt idx="2">
                  <c:v>Maďarsko</c:v>
                </c:pt>
                <c:pt idx="3">
                  <c:v>Poľsko</c:v>
                </c:pt>
                <c:pt idx="4">
                  <c:v>Chorvátsko</c:v>
                </c:pt>
                <c:pt idx="5">
                  <c:v>Grécko</c:v>
                </c:pt>
                <c:pt idx="6">
                  <c:v>Slovensko</c:v>
                </c:pt>
                <c:pt idx="7">
                  <c:v>Lotyšsko</c:v>
                </c:pt>
                <c:pt idx="8">
                  <c:v>Litva</c:v>
                </c:pt>
                <c:pt idx="9">
                  <c:v>Česko</c:v>
                </c:pt>
                <c:pt idx="10">
                  <c:v>Portugalsko</c:v>
                </c:pt>
                <c:pt idx="11">
                  <c:v>Cyprus</c:v>
                </c:pt>
                <c:pt idx="12">
                  <c:v>Estónsko</c:v>
                </c:pt>
                <c:pt idx="13">
                  <c:v>Malta</c:v>
                </c:pt>
                <c:pt idx="14">
                  <c:v>Slovinsko</c:v>
                </c:pt>
                <c:pt idx="15">
                  <c:v>Španielsko</c:v>
                </c:pt>
                <c:pt idx="16">
                  <c:v>Taliansko</c:v>
                </c:pt>
                <c:pt idx="17">
                  <c:v>Nemecko</c:v>
                </c:pt>
                <c:pt idx="18">
                  <c:v>Fínsko</c:v>
                </c:pt>
                <c:pt idx="19">
                  <c:v>Francúzsko</c:v>
                </c:pt>
                <c:pt idx="20">
                  <c:v>Rakúsko</c:v>
                </c:pt>
                <c:pt idx="21">
                  <c:v>Švédsko</c:v>
                </c:pt>
                <c:pt idx="22">
                  <c:v>Holandsko</c:v>
                </c:pt>
                <c:pt idx="23">
                  <c:v>Írsko</c:v>
                </c:pt>
                <c:pt idx="24">
                  <c:v>Belgicko</c:v>
                </c:pt>
                <c:pt idx="25">
                  <c:v>Dánsko</c:v>
                </c:pt>
                <c:pt idx="26">
                  <c:v>Luxembursko</c:v>
                </c:pt>
              </c:strCache>
            </c:strRef>
          </c:cat>
          <c:val>
            <c:numRef>
              <c:f>'G57'!$B$3:$B$29</c:f>
              <c:numCache>
                <c:formatCode>General</c:formatCode>
                <c:ptCount val="27"/>
                <c:pt idx="0">
                  <c:v>10843.8</c:v>
                </c:pt>
                <c:pt idx="1">
                  <c:v>13247.1</c:v>
                </c:pt>
                <c:pt idx="2">
                  <c:v>13287.9</c:v>
                </c:pt>
                <c:pt idx="3">
                  <c:v>16524.599999999999</c:v>
                </c:pt>
                <c:pt idx="4">
                  <c:v>16970.8</c:v>
                </c:pt>
                <c:pt idx="5">
                  <c:v>19339.5</c:v>
                </c:pt>
                <c:pt idx="6">
                  <c:v>19758.2</c:v>
                </c:pt>
                <c:pt idx="7">
                  <c:v>19829.7</c:v>
                </c:pt>
                <c:pt idx="8">
                  <c:v>19687.7</c:v>
                </c:pt>
                <c:pt idx="9">
                  <c:v>21548.9</c:v>
                </c:pt>
                <c:pt idx="10">
                  <c:v>23136.2</c:v>
                </c:pt>
                <c:pt idx="11">
                  <c:v>25896.1</c:v>
                </c:pt>
                <c:pt idx="12">
                  <c:v>24493.599999999999</c:v>
                </c:pt>
                <c:pt idx="13">
                  <c:v>28209.5</c:v>
                </c:pt>
                <c:pt idx="14">
                  <c:v>29955.3</c:v>
                </c:pt>
                <c:pt idx="15">
                  <c:v>33228</c:v>
                </c:pt>
                <c:pt idx="16">
                  <c:v>35512</c:v>
                </c:pt>
                <c:pt idx="17">
                  <c:v>45248</c:v>
                </c:pt>
                <c:pt idx="18">
                  <c:v>47402.6</c:v>
                </c:pt>
                <c:pt idx="19">
                  <c:v>47472.6</c:v>
                </c:pt>
                <c:pt idx="20">
                  <c:v>49115.7</c:v>
                </c:pt>
                <c:pt idx="21">
                  <c:v>48007.4</c:v>
                </c:pt>
                <c:pt idx="22">
                  <c:v>50876.1</c:v>
                </c:pt>
                <c:pt idx="23">
                  <c:v>52781.3</c:v>
                </c:pt>
                <c:pt idx="24">
                  <c:v>56655.3</c:v>
                </c:pt>
                <c:pt idx="25">
                  <c:v>58214.8</c:v>
                </c:pt>
                <c:pt idx="26">
                  <c:v>72730.600000000006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64-4498-A5E2-B7B810108EB2}"/>
            </c:ext>
          </c:extLst>
        </c:ser>
        <c:ser>
          <c:idx val="1"/>
          <c:order val="1"/>
          <c:tx>
            <c:strRef>
              <c:f>'G57'!$C$2</c:f>
              <c:strCache>
                <c:ptCount val="1"/>
                <c:pt idx="0">
                  <c:v>Kompenzácie na pracovníka, rok 2021</c:v>
                </c:pt>
              </c:strCache>
            </c:strRef>
          </c:tx>
          <c:spPr>
            <a:solidFill>
              <a:srgbClr val="A0A0A0"/>
            </a:solidFill>
            <a:ln>
              <a:solidFill>
                <a:schemeClr val="accent1"/>
              </a:solidFill>
            </a:ln>
            <a:effectLst/>
          </c:spPr>
          <c:invertIfNegative val="0"/>
          <c:dLbls>
            <c:dLbl>
              <c:idx val="17"/>
              <c:layout>
                <c:manualLayout>
                  <c:x val="5.9701484032737666E-2"/>
                  <c:y val="3.38409430378321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64-4498-A5E2-B7B810108EB2}"/>
                </c:ext>
              </c:extLst>
            </c:dLbl>
            <c:dLbl>
              <c:idx val="19"/>
              <c:layout>
                <c:manualLayout>
                  <c:x val="2.7137038196698941E-2"/>
                  <c:y val="-3.1020506099812616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64-4498-A5E2-B7B810108EB2}"/>
                </c:ext>
              </c:extLst>
            </c:dLbl>
            <c:dLbl>
              <c:idx val="20"/>
              <c:layout>
                <c:manualLayout>
                  <c:x val="7.2365435191195848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64-4498-A5E2-B7B810108EB2}"/>
                </c:ext>
              </c:extLst>
            </c:dLbl>
            <c:dLbl>
              <c:idx val="22"/>
              <c:layout>
                <c:manualLayout>
                  <c:x val="4.161012523493824E-2"/>
                  <c:y val="1.69204715189160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64-4498-A5E2-B7B810108EB2}"/>
                </c:ext>
              </c:extLst>
            </c:dLbl>
            <c:dLbl>
              <c:idx val="24"/>
              <c:layout>
                <c:manualLayout>
                  <c:x val="2.894617407647887E-2"/>
                  <c:y val="5.0761414556748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64-4498-A5E2-B7B810108EB2}"/>
                </c:ext>
              </c:extLst>
            </c:dLbl>
            <c:dLbl>
              <c:idx val="25"/>
              <c:layout>
                <c:manualLayout>
                  <c:x val="5.6083212273177807E-2"/>
                  <c:y val="8.4602357594580429E-4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Segoe UI Semilight" panose="020B0402040204020203" pitchFamily="34" charset="0"/>
                      <a:ea typeface="+mn-ea"/>
                      <a:cs typeface="Segoe UI Semilight" panose="020B0402040204020203" pitchFamily="34" charset="0"/>
                    </a:defRPr>
                  </a:pPr>
                  <a:endParaRPr lang="sk-SK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5879611836364094E-2"/>
                      <c:h val="2.363789871192577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2064-4498-A5E2-B7B810108EB2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 Semilight" panose="020B0402040204020203" pitchFamily="34" charset="0"/>
                    <a:ea typeface="+mn-ea"/>
                    <a:cs typeface="Segoe UI Semilight" panose="020B0402040204020203" pitchFamily="34" charset="0"/>
                  </a:defRPr>
                </a:pPr>
                <a:endParaRPr lang="sk-SK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'G57'!$A$3:$A$29</c:f>
              <c:strCache>
                <c:ptCount val="27"/>
                <c:pt idx="0">
                  <c:v>Bulharsko</c:v>
                </c:pt>
                <c:pt idx="1">
                  <c:v>Rumunsko</c:v>
                </c:pt>
                <c:pt idx="2">
                  <c:v>Maďarsko</c:v>
                </c:pt>
                <c:pt idx="3">
                  <c:v>Poľsko</c:v>
                </c:pt>
                <c:pt idx="4">
                  <c:v>Chorvátsko</c:v>
                </c:pt>
                <c:pt idx="5">
                  <c:v>Grécko</c:v>
                </c:pt>
                <c:pt idx="6">
                  <c:v>Slovensko</c:v>
                </c:pt>
                <c:pt idx="7">
                  <c:v>Lotyšsko</c:v>
                </c:pt>
                <c:pt idx="8">
                  <c:v>Litva</c:v>
                </c:pt>
                <c:pt idx="9">
                  <c:v>Česko</c:v>
                </c:pt>
                <c:pt idx="10">
                  <c:v>Portugalsko</c:v>
                </c:pt>
                <c:pt idx="11">
                  <c:v>Cyprus</c:v>
                </c:pt>
                <c:pt idx="12">
                  <c:v>Estónsko</c:v>
                </c:pt>
                <c:pt idx="13">
                  <c:v>Malta</c:v>
                </c:pt>
                <c:pt idx="14">
                  <c:v>Slovinsko</c:v>
                </c:pt>
                <c:pt idx="15">
                  <c:v>Španielsko</c:v>
                </c:pt>
                <c:pt idx="16">
                  <c:v>Taliansko</c:v>
                </c:pt>
                <c:pt idx="17">
                  <c:v>Nemecko</c:v>
                </c:pt>
                <c:pt idx="18">
                  <c:v>Fínsko</c:v>
                </c:pt>
                <c:pt idx="19">
                  <c:v>Francúzsko</c:v>
                </c:pt>
                <c:pt idx="20">
                  <c:v>Rakúsko</c:v>
                </c:pt>
                <c:pt idx="21">
                  <c:v>Švédsko</c:v>
                </c:pt>
                <c:pt idx="22">
                  <c:v>Holandsko</c:v>
                </c:pt>
                <c:pt idx="23">
                  <c:v>Írsko</c:v>
                </c:pt>
                <c:pt idx="24">
                  <c:v>Belgicko</c:v>
                </c:pt>
                <c:pt idx="25">
                  <c:v>Dánsko</c:v>
                </c:pt>
                <c:pt idx="26">
                  <c:v>Luxembursko</c:v>
                </c:pt>
              </c:strCache>
            </c:strRef>
          </c:cat>
          <c:val>
            <c:numRef>
              <c:f>'G57'!$C$3:$C$29</c:f>
              <c:numCache>
                <c:formatCode>General</c:formatCode>
                <c:ptCount val="27"/>
                <c:pt idx="0">
                  <c:v>12068.9</c:v>
                </c:pt>
                <c:pt idx="1">
                  <c:v>13271.2</c:v>
                </c:pt>
                <c:pt idx="2">
                  <c:v>14096</c:v>
                </c:pt>
                <c:pt idx="3">
                  <c:v>16610.599999999999</c:v>
                </c:pt>
                <c:pt idx="4">
                  <c:v>18760.599999999999</c:v>
                </c:pt>
                <c:pt idx="5">
                  <c:v>19791.3</c:v>
                </c:pt>
                <c:pt idx="6">
                  <c:v>21038.1</c:v>
                </c:pt>
                <c:pt idx="7">
                  <c:v>22024.6</c:v>
                </c:pt>
                <c:pt idx="8">
                  <c:v>22034.1</c:v>
                </c:pt>
                <c:pt idx="9">
                  <c:v>23352.2</c:v>
                </c:pt>
                <c:pt idx="10">
                  <c:v>24082.7</c:v>
                </c:pt>
                <c:pt idx="11">
                  <c:v>26892.2</c:v>
                </c:pt>
                <c:pt idx="12">
                  <c:v>26904.6</c:v>
                </c:pt>
                <c:pt idx="13">
                  <c:v>29509.4</c:v>
                </c:pt>
                <c:pt idx="14">
                  <c:v>32333.8</c:v>
                </c:pt>
                <c:pt idx="15">
                  <c:v>34119.300000000003</c:v>
                </c:pt>
                <c:pt idx="16">
                  <c:v>37596.800000000003</c:v>
                </c:pt>
                <c:pt idx="17">
                  <c:v>46650.8</c:v>
                </c:pt>
                <c:pt idx="18">
                  <c:v>49122.6</c:v>
                </c:pt>
                <c:pt idx="19">
                  <c:v>49702</c:v>
                </c:pt>
                <c:pt idx="20">
                  <c:v>50467.199999999997</c:v>
                </c:pt>
                <c:pt idx="21">
                  <c:v>51760.7</c:v>
                </c:pt>
                <c:pt idx="22">
                  <c:v>51983.199999999997</c:v>
                </c:pt>
                <c:pt idx="23">
                  <c:v>54168.800000000003</c:v>
                </c:pt>
                <c:pt idx="24">
                  <c:v>58999.5</c:v>
                </c:pt>
                <c:pt idx="25">
                  <c:v>60065.599999999999</c:v>
                </c:pt>
                <c:pt idx="26">
                  <c:v>77123.899999999994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064-4498-A5E2-B7B810108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7"/>
        <c:axId val="605326608"/>
        <c:axId val="605328272"/>
      </c:barChart>
      <c:barChart>
        <c:barDir val="bar"/>
        <c:grouping val="clustered"/>
        <c:varyColors val="0"/>
        <c:ser>
          <c:idx val="2"/>
          <c:order val="2"/>
          <c:tx>
            <c:strRef>
              <c:f>'G57'!$D$2</c:f>
              <c:strCache>
                <c:ptCount val="1"/>
                <c:pt idx="0">
                  <c:v>Kompenzácie pracovníkov na odpracovanú hodinu, rok 2020</c:v>
                </c:pt>
              </c:strCache>
            </c:strRef>
          </c:tx>
          <c:spPr>
            <a:solidFill>
              <a:srgbClr val="3C96FF"/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strRef>
              <c:f>'G57'!$A$3:$A$29</c:f>
              <c:strCache>
                <c:ptCount val="27"/>
                <c:pt idx="0">
                  <c:v>Bulharsko</c:v>
                </c:pt>
                <c:pt idx="1">
                  <c:v>Rumunsko</c:v>
                </c:pt>
                <c:pt idx="2">
                  <c:v>Maďarsko</c:v>
                </c:pt>
                <c:pt idx="3">
                  <c:v>Poľsko</c:v>
                </c:pt>
                <c:pt idx="4">
                  <c:v>Chorvátsko</c:v>
                </c:pt>
                <c:pt idx="5">
                  <c:v>Grécko</c:v>
                </c:pt>
                <c:pt idx="6">
                  <c:v>Slovensko</c:v>
                </c:pt>
                <c:pt idx="7">
                  <c:v>Lotyšsko</c:v>
                </c:pt>
                <c:pt idx="8">
                  <c:v>Litva</c:v>
                </c:pt>
                <c:pt idx="9">
                  <c:v>Česko</c:v>
                </c:pt>
                <c:pt idx="10">
                  <c:v>Portugalsko</c:v>
                </c:pt>
                <c:pt idx="11">
                  <c:v>Cyprus</c:v>
                </c:pt>
                <c:pt idx="12">
                  <c:v>Estónsko</c:v>
                </c:pt>
                <c:pt idx="13">
                  <c:v>Malta</c:v>
                </c:pt>
                <c:pt idx="14">
                  <c:v>Slovinsko</c:v>
                </c:pt>
                <c:pt idx="15">
                  <c:v>Španielsko</c:v>
                </c:pt>
                <c:pt idx="16">
                  <c:v>Taliansko</c:v>
                </c:pt>
                <c:pt idx="17">
                  <c:v>Nemecko</c:v>
                </c:pt>
                <c:pt idx="18">
                  <c:v>Fínsko</c:v>
                </c:pt>
                <c:pt idx="19">
                  <c:v>Francúzsko</c:v>
                </c:pt>
                <c:pt idx="20">
                  <c:v>Rakúsko</c:v>
                </c:pt>
                <c:pt idx="21">
                  <c:v>Švédsko</c:v>
                </c:pt>
                <c:pt idx="22">
                  <c:v>Holandsko</c:v>
                </c:pt>
                <c:pt idx="23">
                  <c:v>Írsko</c:v>
                </c:pt>
                <c:pt idx="24">
                  <c:v>Belgicko</c:v>
                </c:pt>
                <c:pt idx="25">
                  <c:v>Dánsko</c:v>
                </c:pt>
                <c:pt idx="26">
                  <c:v>Luxembursko</c:v>
                </c:pt>
              </c:strCache>
            </c:strRef>
          </c:cat>
          <c:val>
            <c:numRef>
              <c:f>'G57'!$D$3:$D$29</c:f>
              <c:numCache>
                <c:formatCode>General</c:formatCode>
                <c:ptCount val="27"/>
                <c:pt idx="0">
                  <c:v>6.7</c:v>
                </c:pt>
                <c:pt idx="1">
                  <c:v>7.3</c:v>
                </c:pt>
                <c:pt idx="2">
                  <c:v>8.1999999999999993</c:v>
                </c:pt>
                <c:pt idx="3">
                  <c:v>8.4</c:v>
                </c:pt>
                <c:pt idx="4">
                  <c:v>9.3000000000000007</c:v>
                </c:pt>
                <c:pt idx="5">
                  <c:v>11.2</c:v>
                </c:pt>
                <c:pt idx="6">
                  <c:v>13.2</c:v>
                </c:pt>
                <c:pt idx="7">
                  <c:v>11</c:v>
                </c:pt>
                <c:pt idx="8">
                  <c:v>10.9</c:v>
                </c:pt>
                <c:pt idx="9">
                  <c:v>13.1</c:v>
                </c:pt>
                <c:pt idx="10">
                  <c:v>13.2</c:v>
                </c:pt>
                <c:pt idx="11">
                  <c:v>15.5</c:v>
                </c:pt>
                <c:pt idx="12">
                  <c:v>14.3</c:v>
                </c:pt>
                <c:pt idx="13">
                  <c:v>15.5</c:v>
                </c:pt>
                <c:pt idx="14">
                  <c:v>20</c:v>
                </c:pt>
                <c:pt idx="15">
                  <c:v>22.2</c:v>
                </c:pt>
                <c:pt idx="16">
                  <c:v>24.6</c:v>
                </c:pt>
                <c:pt idx="17">
                  <c:v>35.5</c:v>
                </c:pt>
                <c:pt idx="18">
                  <c:v>30.9</c:v>
                </c:pt>
                <c:pt idx="19">
                  <c:v>35.9</c:v>
                </c:pt>
                <c:pt idx="20">
                  <c:v>34.700000000000003</c:v>
                </c:pt>
                <c:pt idx="21">
                  <c:v>30.5</c:v>
                </c:pt>
                <c:pt idx="22">
                  <c:v>38.1</c:v>
                </c:pt>
                <c:pt idx="23">
                  <c:v>33</c:v>
                </c:pt>
                <c:pt idx="24">
                  <c:v>41.9</c:v>
                </c:pt>
                <c:pt idx="25">
                  <c:v>43.7</c:v>
                </c:pt>
                <c:pt idx="26">
                  <c:v>51.3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064-4498-A5E2-B7B810108EB2}"/>
            </c:ext>
          </c:extLst>
        </c:ser>
        <c:ser>
          <c:idx val="3"/>
          <c:order val="3"/>
          <c:tx>
            <c:strRef>
              <c:f>'G57'!$E$2</c:f>
              <c:strCache>
                <c:ptCount val="1"/>
                <c:pt idx="0">
                  <c:v>Kompenzácie pracovníkov na odpracovanú hodinu, rok 2021</c:v>
                </c:pt>
              </c:strCache>
            </c:strRef>
          </c:tx>
          <c:spPr>
            <a:solidFill>
              <a:srgbClr val="0032C8"/>
            </a:solidFill>
            <a:ln>
              <a:noFill/>
            </a:ln>
            <a:effectLst/>
          </c:spPr>
          <c:invertIfNegative val="0"/>
          <c:cat>
            <c:strRef>
              <c:f>'G57'!$A$3:$A$29</c:f>
              <c:strCache>
                <c:ptCount val="27"/>
                <c:pt idx="0">
                  <c:v>Bulharsko</c:v>
                </c:pt>
                <c:pt idx="1">
                  <c:v>Rumunsko</c:v>
                </c:pt>
                <c:pt idx="2">
                  <c:v>Maďarsko</c:v>
                </c:pt>
                <c:pt idx="3">
                  <c:v>Poľsko</c:v>
                </c:pt>
                <c:pt idx="4">
                  <c:v>Chorvátsko</c:v>
                </c:pt>
                <c:pt idx="5">
                  <c:v>Grécko</c:v>
                </c:pt>
                <c:pt idx="6">
                  <c:v>Slovensko</c:v>
                </c:pt>
                <c:pt idx="7">
                  <c:v>Lotyšsko</c:v>
                </c:pt>
                <c:pt idx="8">
                  <c:v>Litva</c:v>
                </c:pt>
                <c:pt idx="9">
                  <c:v>Česko</c:v>
                </c:pt>
                <c:pt idx="10">
                  <c:v>Portugalsko</c:v>
                </c:pt>
                <c:pt idx="11">
                  <c:v>Cyprus</c:v>
                </c:pt>
                <c:pt idx="12">
                  <c:v>Estónsko</c:v>
                </c:pt>
                <c:pt idx="13">
                  <c:v>Malta</c:v>
                </c:pt>
                <c:pt idx="14">
                  <c:v>Slovinsko</c:v>
                </c:pt>
                <c:pt idx="15">
                  <c:v>Španielsko</c:v>
                </c:pt>
                <c:pt idx="16">
                  <c:v>Taliansko</c:v>
                </c:pt>
                <c:pt idx="17">
                  <c:v>Nemecko</c:v>
                </c:pt>
                <c:pt idx="18">
                  <c:v>Fínsko</c:v>
                </c:pt>
                <c:pt idx="19">
                  <c:v>Francúzsko</c:v>
                </c:pt>
                <c:pt idx="20">
                  <c:v>Rakúsko</c:v>
                </c:pt>
                <c:pt idx="21">
                  <c:v>Švédsko</c:v>
                </c:pt>
                <c:pt idx="22">
                  <c:v>Holandsko</c:v>
                </c:pt>
                <c:pt idx="23">
                  <c:v>Írsko</c:v>
                </c:pt>
                <c:pt idx="24">
                  <c:v>Belgicko</c:v>
                </c:pt>
                <c:pt idx="25">
                  <c:v>Dánsko</c:v>
                </c:pt>
                <c:pt idx="26">
                  <c:v>Luxembursko</c:v>
                </c:pt>
              </c:strCache>
            </c:strRef>
          </c:cat>
          <c:val>
            <c:numRef>
              <c:f>'G57'!$E$3:$E$29</c:f>
              <c:numCache>
                <c:formatCode>General</c:formatCode>
                <c:ptCount val="27"/>
                <c:pt idx="0">
                  <c:v>7.4</c:v>
                </c:pt>
                <c:pt idx="1">
                  <c:v>7.1</c:v>
                </c:pt>
                <c:pt idx="2">
                  <c:v>8.5</c:v>
                </c:pt>
                <c:pt idx="3">
                  <c:v>8.1999999999999993</c:v>
                </c:pt>
                <c:pt idx="4">
                  <c:v>10.3</c:v>
                </c:pt>
                <c:pt idx="5">
                  <c:v>10.7</c:v>
                </c:pt>
                <c:pt idx="6">
                  <c:v>13.9</c:v>
                </c:pt>
                <c:pt idx="7">
                  <c:v>12</c:v>
                </c:pt>
                <c:pt idx="8">
                  <c:v>12</c:v>
                </c:pt>
                <c:pt idx="9">
                  <c:v>13.8</c:v>
                </c:pt>
                <c:pt idx="10">
                  <c:v>13.5</c:v>
                </c:pt>
                <c:pt idx="11">
                  <c:v>15.5</c:v>
                </c:pt>
                <c:pt idx="12">
                  <c:v>14.3</c:v>
                </c:pt>
                <c:pt idx="13">
                  <c:v>16.399999999999999</c:v>
                </c:pt>
                <c:pt idx="14">
                  <c:v>20.7</c:v>
                </c:pt>
                <c:pt idx="15">
                  <c:v>22.1</c:v>
                </c:pt>
                <c:pt idx="16">
                  <c:v>24.5</c:v>
                </c:pt>
                <c:pt idx="17">
                  <c:v>36</c:v>
                </c:pt>
                <c:pt idx="18">
                  <c:v>32.200000000000003</c:v>
                </c:pt>
                <c:pt idx="19">
                  <c:v>35.5</c:v>
                </c:pt>
                <c:pt idx="20">
                  <c:v>34.5</c:v>
                </c:pt>
                <c:pt idx="21">
                  <c:v>32.4</c:v>
                </c:pt>
                <c:pt idx="22">
                  <c:v>38.1</c:v>
                </c:pt>
                <c:pt idx="23">
                  <c:v>33.9</c:v>
                </c:pt>
                <c:pt idx="24">
                  <c:v>42</c:v>
                </c:pt>
                <c:pt idx="25">
                  <c:v>44.4</c:v>
                </c:pt>
                <c:pt idx="26">
                  <c:v>52.2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064-4498-A5E2-B7B810108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0"/>
        <c:axId val="990238800"/>
        <c:axId val="990234640"/>
      </c:barChart>
      <c:catAx>
        <c:axId val="605326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605328272"/>
        <c:crosses val="autoZero"/>
        <c:auto val="1"/>
        <c:lblAlgn val="ctr"/>
        <c:lblOffset val="100"/>
        <c:noMultiLvlLbl val="0"/>
      </c:catAx>
      <c:valAx>
        <c:axId val="6053282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[$EUR]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605326608"/>
        <c:crosses val="autoZero"/>
        <c:crossBetween val="between"/>
      </c:valAx>
      <c:valAx>
        <c:axId val="990234640"/>
        <c:scaling>
          <c:orientation val="minMax"/>
        </c:scaling>
        <c:delete val="0"/>
        <c:axPos val="t"/>
        <c:numFmt formatCode="#,##0\ [$EUR]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990238800"/>
        <c:crosses val="max"/>
        <c:crossBetween val="between"/>
      </c:valAx>
      <c:catAx>
        <c:axId val="99023880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902346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0427256944444441E-2"/>
          <c:y val="0.91343119658119654"/>
          <c:w val="0.97237465277777779"/>
          <c:h val="8.6568803418803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-2500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'G58'!$A$3</c:f>
              <c:strCache>
                <c:ptCount val="1"/>
                <c:pt idx="0">
                  <c:v>CZE</c:v>
                </c:pt>
              </c:strCache>
            </c:strRef>
          </c:tx>
          <c:spPr>
            <a:ln w="28575" cap="rnd">
              <a:solidFill>
                <a:srgbClr val="3C96FF"/>
              </a:solidFill>
              <a:round/>
            </a:ln>
            <a:effectLst/>
          </c:spPr>
          <c:marker>
            <c:symbol val="none"/>
          </c:marker>
          <c:cat>
            <c:numRef>
              <c:f>'G58'!$B$2:$L$2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'G58'!$B$3:$L$3</c:f>
              <c:numCache>
                <c:formatCode>General</c:formatCode>
                <c:ptCount val="11"/>
                <c:pt idx="0">
                  <c:v>15300</c:v>
                </c:pt>
                <c:pt idx="1">
                  <c:v>16100</c:v>
                </c:pt>
                <c:pt idx="2">
                  <c:v>16100</c:v>
                </c:pt>
                <c:pt idx="3">
                  <c:v>15500</c:v>
                </c:pt>
                <c:pt idx="4">
                  <c:v>15100</c:v>
                </c:pt>
                <c:pt idx="5">
                  <c:v>15700</c:v>
                </c:pt>
                <c:pt idx="6">
                  <c:v>16500</c:v>
                </c:pt>
                <c:pt idx="7">
                  <c:v>18100</c:v>
                </c:pt>
                <c:pt idx="8">
                  <c:v>20100</c:v>
                </c:pt>
                <c:pt idx="9">
                  <c:v>21500</c:v>
                </c:pt>
                <c:pt idx="10">
                  <c:v>21500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E7-4EBE-883A-9094CF674708}"/>
            </c:ext>
          </c:extLst>
        </c:ser>
        <c:ser>
          <c:idx val="1"/>
          <c:order val="1"/>
          <c:tx>
            <c:strRef>
              <c:f>'G58'!$A$4</c:f>
              <c:strCache>
                <c:ptCount val="1"/>
                <c:pt idx="0">
                  <c:v>HUN</c:v>
                </c:pt>
              </c:strCache>
            </c:strRef>
          </c:tx>
          <c:spPr>
            <a:ln w="28575" cap="rnd">
              <a:solidFill>
                <a:srgbClr val="6E6E6E"/>
              </a:solidFill>
              <a:round/>
            </a:ln>
            <a:effectLst/>
          </c:spPr>
          <c:marker>
            <c:symbol val="none"/>
          </c:marker>
          <c:cat>
            <c:numRef>
              <c:f>'G58'!$B$2:$L$2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'G58'!$B$4:$L$4</c:f>
              <c:numCache>
                <c:formatCode>General</c:formatCode>
                <c:ptCount val="11"/>
                <c:pt idx="0">
                  <c:v>11900</c:v>
                </c:pt>
                <c:pt idx="1">
                  <c:v>12300</c:v>
                </c:pt>
                <c:pt idx="2">
                  <c:v>12200</c:v>
                </c:pt>
                <c:pt idx="3">
                  <c:v>11900</c:v>
                </c:pt>
                <c:pt idx="4">
                  <c:v>11500</c:v>
                </c:pt>
                <c:pt idx="5">
                  <c:v>11700</c:v>
                </c:pt>
                <c:pt idx="6">
                  <c:v>11900</c:v>
                </c:pt>
                <c:pt idx="7">
                  <c:v>12900</c:v>
                </c:pt>
                <c:pt idx="8">
                  <c:v>13300</c:v>
                </c:pt>
                <c:pt idx="9">
                  <c:v>13900</c:v>
                </c:pt>
                <c:pt idx="10">
                  <c:v>13300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E7-4EBE-883A-9094CF674708}"/>
            </c:ext>
          </c:extLst>
        </c:ser>
        <c:ser>
          <c:idx val="2"/>
          <c:order val="2"/>
          <c:tx>
            <c:strRef>
              <c:f>'G58'!$A$5</c:f>
              <c:strCache>
                <c:ptCount val="1"/>
                <c:pt idx="0">
                  <c:v>POL</c:v>
                </c:pt>
              </c:strCache>
            </c:strRef>
          </c:tx>
          <c:spPr>
            <a:ln w="28575" cap="rnd">
              <a:solidFill>
                <a:srgbClr val="A0A0A0"/>
              </a:solidFill>
              <a:round/>
            </a:ln>
            <a:effectLst/>
          </c:spPr>
          <c:marker>
            <c:symbol val="none"/>
          </c:marker>
          <c:cat>
            <c:numRef>
              <c:f>'G58'!$B$2:$L$2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'G58'!$B$5:$L$5</c:f>
              <c:numCache>
                <c:formatCode>General</c:formatCode>
                <c:ptCount val="11"/>
                <c:pt idx="0">
                  <c:v>11500</c:v>
                </c:pt>
                <c:pt idx="1">
                  <c:v>11700</c:v>
                </c:pt>
                <c:pt idx="2">
                  <c:v>12000</c:v>
                </c:pt>
                <c:pt idx="3">
                  <c:v>12100</c:v>
                </c:pt>
                <c:pt idx="4">
                  <c:v>12400</c:v>
                </c:pt>
                <c:pt idx="5">
                  <c:v>12700</c:v>
                </c:pt>
                <c:pt idx="6">
                  <c:v>12800</c:v>
                </c:pt>
                <c:pt idx="7">
                  <c:v>13800</c:v>
                </c:pt>
                <c:pt idx="8">
                  <c:v>15100</c:v>
                </c:pt>
                <c:pt idx="9">
                  <c:v>16200</c:v>
                </c:pt>
                <c:pt idx="10">
                  <c:v>16500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E7-4EBE-883A-9094CF674708}"/>
            </c:ext>
          </c:extLst>
        </c:ser>
        <c:ser>
          <c:idx val="3"/>
          <c:order val="3"/>
          <c:tx>
            <c:strRef>
              <c:f>'G58'!$A$6</c:f>
              <c:strCache>
                <c:ptCount val="1"/>
                <c:pt idx="0">
                  <c:v>SVK</c:v>
                </c:pt>
              </c:strCache>
            </c:strRef>
          </c:tx>
          <c:spPr>
            <a:ln w="28575" cap="rnd">
              <a:solidFill>
                <a:srgbClr val="0032C8"/>
              </a:solidFill>
              <a:round/>
            </a:ln>
            <a:effectLst/>
          </c:spPr>
          <c:marker>
            <c:symbol val="none"/>
          </c:marker>
          <c:cat>
            <c:numRef>
              <c:f>'G58'!$B$2:$L$2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'G58'!$B$6:$L$6</c:f>
              <c:numCache>
                <c:formatCode>General</c:formatCode>
                <c:ptCount val="11"/>
                <c:pt idx="0">
                  <c:v>13800</c:v>
                </c:pt>
                <c:pt idx="1">
                  <c:v>14100</c:v>
                </c:pt>
                <c:pt idx="2">
                  <c:v>14400</c:v>
                </c:pt>
                <c:pt idx="3">
                  <c:v>14800</c:v>
                </c:pt>
                <c:pt idx="4">
                  <c:v>15100</c:v>
                </c:pt>
                <c:pt idx="5">
                  <c:v>15600</c:v>
                </c:pt>
                <c:pt idx="6">
                  <c:v>16000</c:v>
                </c:pt>
                <c:pt idx="7">
                  <c:v>16800</c:v>
                </c:pt>
                <c:pt idx="8">
                  <c:v>17800</c:v>
                </c:pt>
                <c:pt idx="9">
                  <c:v>19000</c:v>
                </c:pt>
                <c:pt idx="10">
                  <c:v>19800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1E7-4EBE-883A-9094CF674708}"/>
            </c:ext>
          </c:extLst>
        </c:ser>
        <c:ser>
          <c:idx val="4"/>
          <c:order val="4"/>
          <c:tx>
            <c:strRef>
              <c:f>'G58'!$A$7</c:f>
              <c:strCache>
                <c:ptCount val="1"/>
                <c:pt idx="0">
                  <c:v>Priem. EU27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'G58'!$B$2:$L$2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'G58'!$B$7:$L$7</c:f>
              <c:numCache>
                <c:formatCode>0</c:formatCode>
                <c:ptCount val="11"/>
                <c:pt idx="0">
                  <c:v>27991.666666666668</c:v>
                </c:pt>
                <c:pt idx="1">
                  <c:v>28595.833333333332</c:v>
                </c:pt>
                <c:pt idx="2">
                  <c:v>29066.666666666668</c:v>
                </c:pt>
                <c:pt idx="3">
                  <c:v>29387.5</c:v>
                </c:pt>
                <c:pt idx="4">
                  <c:v>29612.5</c:v>
                </c:pt>
                <c:pt idx="5">
                  <c:v>30070.833333333332</c:v>
                </c:pt>
                <c:pt idx="6">
                  <c:v>30633.333333333332</c:v>
                </c:pt>
                <c:pt idx="7">
                  <c:v>31387.5</c:v>
                </c:pt>
                <c:pt idx="8">
                  <c:v>32283.333333333332</c:v>
                </c:pt>
                <c:pt idx="9">
                  <c:v>33266.666666666664</c:v>
                </c:pt>
                <c:pt idx="10">
                  <c:v>33783.333333333336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1E7-4EBE-883A-9094CF674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47414240"/>
        <c:axId val="947417984"/>
      </c:lineChart>
      <c:catAx>
        <c:axId val="947414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947417984"/>
        <c:crosses val="autoZero"/>
        <c:auto val="1"/>
        <c:lblAlgn val="ctr"/>
        <c:lblOffset val="100"/>
        <c:noMultiLvlLbl val="0"/>
      </c:catAx>
      <c:valAx>
        <c:axId val="947417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947414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'G59'!$A$3</c:f>
              <c:strCache>
                <c:ptCount val="1"/>
                <c:pt idx="0">
                  <c:v>Slovensko</c:v>
                </c:pt>
              </c:strCache>
            </c:strRef>
          </c:tx>
          <c:spPr>
            <a:solidFill>
              <a:srgbClr val="0032C8"/>
            </a:solidFill>
            <a:ln>
              <a:noFill/>
            </a:ln>
            <a:effectLst/>
          </c:spPr>
          <c:invertIfNegative val="0"/>
          <c:cat>
            <c:strRef>
              <c:f>'G59'!$B$2:$I$2</c:f>
              <c:strCache>
                <c:ptCount val="8"/>
                <c:pt idx="0">
                  <c:v>T_NACE</c:v>
                </c:pt>
                <c:pt idx="1">
                  <c:v>A</c:v>
                </c:pt>
                <c:pt idx="2">
                  <c:v>B-E</c:v>
                </c:pt>
                <c:pt idx="3">
                  <c:v>C </c:v>
                </c:pt>
                <c:pt idx="4">
                  <c:v>F</c:v>
                </c:pt>
                <c:pt idx="5">
                  <c:v>G-I</c:v>
                </c:pt>
                <c:pt idx="6">
                  <c:v>J</c:v>
                </c:pt>
                <c:pt idx="7">
                  <c:v>K-N</c:v>
                </c:pt>
              </c:strCache>
            </c:strRef>
          </c:cat>
          <c:val>
            <c:numRef>
              <c:f>'G59'!$B$3:$I$3</c:f>
              <c:numCache>
                <c:formatCode>General</c:formatCode>
                <c:ptCount val="8"/>
                <c:pt idx="0">
                  <c:v>13.2</c:v>
                </c:pt>
                <c:pt idx="1">
                  <c:v>8.4</c:v>
                </c:pt>
                <c:pt idx="2">
                  <c:v>13.7</c:v>
                </c:pt>
                <c:pt idx="3">
                  <c:v>13.5</c:v>
                </c:pt>
                <c:pt idx="4">
                  <c:v>11.1</c:v>
                </c:pt>
                <c:pt idx="5">
                  <c:v>11.3</c:v>
                </c:pt>
                <c:pt idx="6">
                  <c:v>18.600000000000001</c:v>
                </c:pt>
                <c:pt idx="7">
                  <c:v>12.6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9-47A9-88BD-203E6D83682A}"/>
            </c:ext>
          </c:extLst>
        </c:ser>
        <c:ser>
          <c:idx val="1"/>
          <c:order val="1"/>
          <c:tx>
            <c:strRef>
              <c:f>'G59'!$A$4</c:f>
              <c:strCache>
                <c:ptCount val="1"/>
                <c:pt idx="0">
                  <c:v>Česko</c:v>
                </c:pt>
              </c:strCache>
            </c:strRef>
          </c:tx>
          <c:spPr>
            <a:solidFill>
              <a:srgbClr val="3C96FF"/>
            </a:solidFill>
            <a:ln>
              <a:noFill/>
            </a:ln>
            <a:effectLst/>
          </c:spPr>
          <c:invertIfNegative val="0"/>
          <c:cat>
            <c:strRef>
              <c:f>'G59'!$B$2:$I$2</c:f>
              <c:strCache>
                <c:ptCount val="8"/>
                <c:pt idx="0">
                  <c:v>T_NACE</c:v>
                </c:pt>
                <c:pt idx="1">
                  <c:v>A</c:v>
                </c:pt>
                <c:pt idx="2">
                  <c:v>B-E</c:v>
                </c:pt>
                <c:pt idx="3">
                  <c:v>C </c:v>
                </c:pt>
                <c:pt idx="4">
                  <c:v>F</c:v>
                </c:pt>
                <c:pt idx="5">
                  <c:v>G-I</c:v>
                </c:pt>
                <c:pt idx="6">
                  <c:v>J</c:v>
                </c:pt>
                <c:pt idx="7">
                  <c:v>K-N</c:v>
                </c:pt>
              </c:strCache>
            </c:strRef>
          </c:cat>
          <c:val>
            <c:numRef>
              <c:f>'G59'!$B$4:$I$4</c:f>
              <c:numCache>
                <c:formatCode>General</c:formatCode>
                <c:ptCount val="8"/>
                <c:pt idx="0">
                  <c:v>13.1</c:v>
                </c:pt>
                <c:pt idx="1">
                  <c:v>9.9</c:v>
                </c:pt>
                <c:pt idx="2">
                  <c:v>13.2</c:v>
                </c:pt>
                <c:pt idx="3">
                  <c:v>13</c:v>
                </c:pt>
                <c:pt idx="4">
                  <c:v>10.199999999999999</c:v>
                </c:pt>
                <c:pt idx="5">
                  <c:v>11</c:v>
                </c:pt>
                <c:pt idx="6">
                  <c:v>20.5</c:v>
                </c:pt>
                <c:pt idx="7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09-47A9-88BD-203E6D83682A}"/>
            </c:ext>
          </c:extLst>
        </c:ser>
        <c:ser>
          <c:idx val="2"/>
          <c:order val="2"/>
          <c:tx>
            <c:strRef>
              <c:f>'G59'!$A$5</c:f>
              <c:strCache>
                <c:ptCount val="1"/>
                <c:pt idx="0">
                  <c:v>Poľsko</c:v>
                </c:pt>
              </c:strCache>
            </c:strRef>
          </c:tx>
          <c:spPr>
            <a:solidFill>
              <a:srgbClr val="6E6E6E"/>
            </a:solidFill>
            <a:ln>
              <a:noFill/>
            </a:ln>
            <a:effectLst/>
          </c:spPr>
          <c:invertIfNegative val="0"/>
          <c:cat>
            <c:strRef>
              <c:f>'G59'!$B$2:$I$2</c:f>
              <c:strCache>
                <c:ptCount val="8"/>
                <c:pt idx="0">
                  <c:v>T_NACE</c:v>
                </c:pt>
                <c:pt idx="1">
                  <c:v>A</c:v>
                </c:pt>
                <c:pt idx="2">
                  <c:v>B-E</c:v>
                </c:pt>
                <c:pt idx="3">
                  <c:v>C </c:v>
                </c:pt>
                <c:pt idx="4">
                  <c:v>F</c:v>
                </c:pt>
                <c:pt idx="5">
                  <c:v>G-I</c:v>
                </c:pt>
                <c:pt idx="6">
                  <c:v>J</c:v>
                </c:pt>
                <c:pt idx="7">
                  <c:v>K-N</c:v>
                </c:pt>
              </c:strCache>
            </c:strRef>
          </c:cat>
          <c:val>
            <c:numRef>
              <c:f>'G59'!$B$5:$I$5</c:f>
              <c:numCache>
                <c:formatCode>General</c:formatCode>
                <c:ptCount val="8"/>
                <c:pt idx="0">
                  <c:v>8.4</c:v>
                </c:pt>
                <c:pt idx="1">
                  <c:v>7.5</c:v>
                </c:pt>
                <c:pt idx="2">
                  <c:v>7.8</c:v>
                </c:pt>
                <c:pt idx="3">
                  <c:v>7.6</c:v>
                </c:pt>
                <c:pt idx="4">
                  <c:v>6.2</c:v>
                </c:pt>
                <c:pt idx="5">
                  <c:v>7.3</c:v>
                </c:pt>
                <c:pt idx="6">
                  <c:v>13.6</c:v>
                </c:pt>
                <c:pt idx="7">
                  <c:v>11.8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09-47A9-88BD-203E6D83682A}"/>
            </c:ext>
          </c:extLst>
        </c:ser>
        <c:ser>
          <c:idx val="3"/>
          <c:order val="3"/>
          <c:tx>
            <c:strRef>
              <c:f>'G59'!$A$6</c:f>
              <c:strCache>
                <c:ptCount val="1"/>
                <c:pt idx="0">
                  <c:v>Maďarsko</c:v>
                </c:pt>
              </c:strCache>
            </c:strRef>
          </c:tx>
          <c:spPr>
            <a:solidFill>
              <a:srgbClr val="A0A0A0"/>
            </a:solidFill>
            <a:ln>
              <a:noFill/>
            </a:ln>
            <a:effectLst/>
          </c:spPr>
          <c:invertIfNegative val="0"/>
          <c:cat>
            <c:strRef>
              <c:f>'G59'!$B$2:$I$2</c:f>
              <c:strCache>
                <c:ptCount val="8"/>
                <c:pt idx="0">
                  <c:v>T_NACE</c:v>
                </c:pt>
                <c:pt idx="1">
                  <c:v>A</c:v>
                </c:pt>
                <c:pt idx="2">
                  <c:v>B-E</c:v>
                </c:pt>
                <c:pt idx="3">
                  <c:v>C </c:v>
                </c:pt>
                <c:pt idx="4">
                  <c:v>F</c:v>
                </c:pt>
                <c:pt idx="5">
                  <c:v>G-I</c:v>
                </c:pt>
                <c:pt idx="6">
                  <c:v>J</c:v>
                </c:pt>
                <c:pt idx="7">
                  <c:v>K-N</c:v>
                </c:pt>
              </c:strCache>
            </c:strRef>
          </c:cat>
          <c:val>
            <c:numRef>
              <c:f>'G59'!$B$6:$I$6</c:f>
              <c:numCache>
                <c:formatCode>General</c:formatCode>
                <c:ptCount val="8"/>
                <c:pt idx="0">
                  <c:v>8.1999999999999993</c:v>
                </c:pt>
                <c:pt idx="1">
                  <c:v>5.0999999999999996</c:v>
                </c:pt>
                <c:pt idx="2">
                  <c:v>9.3000000000000007</c:v>
                </c:pt>
                <c:pt idx="3">
                  <c:v>9.1</c:v>
                </c:pt>
                <c:pt idx="4">
                  <c:v>4.7</c:v>
                </c:pt>
                <c:pt idx="5">
                  <c:v>7.4</c:v>
                </c:pt>
                <c:pt idx="6">
                  <c:v>11.6</c:v>
                </c:pt>
                <c:pt idx="7">
                  <c:v>8.3000000000000007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09-47A9-88BD-203E6D8368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43295919"/>
        <c:axId val="1043298831"/>
      </c:barChart>
      <c:catAx>
        <c:axId val="10432959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043298831"/>
        <c:crosses val="autoZero"/>
        <c:auto val="1"/>
        <c:lblAlgn val="ctr"/>
        <c:lblOffset val="100"/>
        <c:noMultiLvlLbl val="0"/>
      </c:catAx>
      <c:valAx>
        <c:axId val="10432988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[$EUR]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0432959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'G60'!$A$3</c:f>
              <c:strCache>
                <c:ptCount val="1"/>
                <c:pt idx="0">
                  <c:v>Bratislavský kraj</c:v>
                </c:pt>
              </c:strCache>
            </c:strRef>
          </c:tx>
          <c:spPr>
            <a:solidFill>
              <a:srgbClr val="0032C8"/>
            </a:solidFill>
            <a:ln>
              <a:noFill/>
            </a:ln>
            <a:effectLst/>
          </c:spPr>
          <c:invertIfNegative val="0"/>
          <c:cat>
            <c:strRef>
              <c:f>'G60'!$B$2:$I$2</c:f>
              <c:strCache>
                <c:ptCount val="8"/>
                <c:pt idx="0">
                  <c:v>T_NACE</c:v>
                </c:pt>
                <c:pt idx="1">
                  <c:v>A</c:v>
                </c:pt>
                <c:pt idx="2">
                  <c:v>B-E</c:v>
                </c:pt>
                <c:pt idx="3">
                  <c:v>C </c:v>
                </c:pt>
                <c:pt idx="4">
                  <c:v>F</c:v>
                </c:pt>
                <c:pt idx="5">
                  <c:v>G-I</c:v>
                </c:pt>
                <c:pt idx="6">
                  <c:v>J</c:v>
                </c:pt>
                <c:pt idx="7">
                  <c:v>K-N</c:v>
                </c:pt>
              </c:strCache>
            </c:strRef>
          </c:cat>
          <c:val>
            <c:numRef>
              <c:f>'G60'!$B$3:$I$3</c:f>
              <c:numCache>
                <c:formatCode>General</c:formatCode>
                <c:ptCount val="8"/>
                <c:pt idx="0">
                  <c:v>17.8</c:v>
                </c:pt>
                <c:pt idx="1">
                  <c:v>8.5</c:v>
                </c:pt>
                <c:pt idx="2">
                  <c:v>19.399999999999999</c:v>
                </c:pt>
                <c:pt idx="3">
                  <c:v>19.100000000000001</c:v>
                </c:pt>
                <c:pt idx="4">
                  <c:v>14.3</c:v>
                </c:pt>
                <c:pt idx="5">
                  <c:v>16.399999999999999</c:v>
                </c:pt>
                <c:pt idx="6">
                  <c:v>24.6</c:v>
                </c:pt>
                <c:pt idx="7">
                  <c:v>16.7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2A-4EBB-911E-5298CC63C7E9}"/>
            </c:ext>
          </c:extLst>
        </c:ser>
        <c:ser>
          <c:idx val="0"/>
          <c:order val="1"/>
          <c:tx>
            <c:strRef>
              <c:f>'G60'!$A$4</c:f>
              <c:strCache>
                <c:ptCount val="1"/>
                <c:pt idx="0">
                  <c:v>Praha</c:v>
                </c:pt>
              </c:strCache>
            </c:strRef>
          </c:tx>
          <c:spPr>
            <a:solidFill>
              <a:srgbClr val="3C96FF"/>
            </a:solidFill>
            <a:ln>
              <a:noFill/>
            </a:ln>
            <a:effectLst/>
          </c:spPr>
          <c:invertIfNegative val="0"/>
          <c:cat>
            <c:strRef>
              <c:f>'G60'!$B$2:$I$2</c:f>
              <c:strCache>
                <c:ptCount val="8"/>
                <c:pt idx="0">
                  <c:v>T_NACE</c:v>
                </c:pt>
                <c:pt idx="1">
                  <c:v>A</c:v>
                </c:pt>
                <c:pt idx="2">
                  <c:v>B-E</c:v>
                </c:pt>
                <c:pt idx="3">
                  <c:v>C </c:v>
                </c:pt>
                <c:pt idx="4">
                  <c:v>F</c:v>
                </c:pt>
                <c:pt idx="5">
                  <c:v>G-I</c:v>
                </c:pt>
                <c:pt idx="6">
                  <c:v>J</c:v>
                </c:pt>
                <c:pt idx="7">
                  <c:v>K-N</c:v>
                </c:pt>
              </c:strCache>
            </c:strRef>
          </c:cat>
          <c:val>
            <c:numRef>
              <c:f>'G60'!$B$4:$I$4</c:f>
              <c:numCache>
                <c:formatCode>General</c:formatCode>
                <c:ptCount val="8"/>
                <c:pt idx="0">
                  <c:v>19.8</c:v>
                </c:pt>
                <c:pt idx="1">
                  <c:v>16.2</c:v>
                </c:pt>
                <c:pt idx="2">
                  <c:v>20.399999999999999</c:v>
                </c:pt>
                <c:pt idx="3">
                  <c:v>19.5</c:v>
                </c:pt>
                <c:pt idx="4">
                  <c:v>14.1</c:v>
                </c:pt>
                <c:pt idx="5">
                  <c:v>16.899999999999999</c:v>
                </c:pt>
                <c:pt idx="6">
                  <c:v>28.1</c:v>
                </c:pt>
                <c:pt idx="7">
                  <c:v>20.100000000000001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2A-4EBB-911E-5298CC63C7E9}"/>
            </c:ext>
          </c:extLst>
        </c:ser>
        <c:ser>
          <c:idx val="2"/>
          <c:order val="2"/>
          <c:tx>
            <c:strRef>
              <c:f>'G60'!$A$5</c:f>
              <c:strCache>
                <c:ptCount val="1"/>
                <c:pt idx="0">
                  <c:v>Warszawski stoleczny</c:v>
                </c:pt>
              </c:strCache>
            </c:strRef>
          </c:tx>
          <c:spPr>
            <a:solidFill>
              <a:srgbClr val="6E6E6E"/>
            </a:solidFill>
            <a:ln>
              <a:noFill/>
            </a:ln>
            <a:effectLst/>
          </c:spPr>
          <c:invertIfNegative val="0"/>
          <c:cat>
            <c:strRef>
              <c:f>'G60'!$B$2:$I$2</c:f>
              <c:strCache>
                <c:ptCount val="8"/>
                <c:pt idx="0">
                  <c:v>T_NACE</c:v>
                </c:pt>
                <c:pt idx="1">
                  <c:v>A</c:v>
                </c:pt>
                <c:pt idx="2">
                  <c:v>B-E</c:v>
                </c:pt>
                <c:pt idx="3">
                  <c:v>C </c:v>
                </c:pt>
                <c:pt idx="4">
                  <c:v>F</c:v>
                </c:pt>
                <c:pt idx="5">
                  <c:v>G-I</c:v>
                </c:pt>
                <c:pt idx="6">
                  <c:v>J</c:v>
                </c:pt>
                <c:pt idx="7">
                  <c:v>K-N</c:v>
                </c:pt>
              </c:strCache>
            </c:strRef>
          </c:cat>
          <c:val>
            <c:numRef>
              <c:f>'G60'!$B$5:$I$5</c:f>
              <c:numCache>
                <c:formatCode>General</c:formatCode>
                <c:ptCount val="8"/>
                <c:pt idx="0">
                  <c:v>14.8</c:v>
                </c:pt>
                <c:pt idx="1">
                  <c:v>3.7</c:v>
                </c:pt>
                <c:pt idx="2">
                  <c:v>9.5</c:v>
                </c:pt>
                <c:pt idx="3">
                  <c:v>8.8000000000000007</c:v>
                </c:pt>
                <c:pt idx="4">
                  <c:v>13.6</c:v>
                </c:pt>
                <c:pt idx="5">
                  <c:v>16</c:v>
                </c:pt>
                <c:pt idx="6">
                  <c:v>27.6</c:v>
                </c:pt>
                <c:pt idx="7">
                  <c:v>19.600000000000001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2A-4EBB-911E-5298CC63C7E9}"/>
            </c:ext>
          </c:extLst>
        </c:ser>
        <c:ser>
          <c:idx val="3"/>
          <c:order val="3"/>
          <c:tx>
            <c:strRef>
              <c:f>'G60'!$A$6</c:f>
              <c:strCache>
                <c:ptCount val="1"/>
                <c:pt idx="0">
                  <c:v>Budapest</c:v>
                </c:pt>
              </c:strCache>
            </c:strRef>
          </c:tx>
          <c:spPr>
            <a:solidFill>
              <a:srgbClr val="A0A0A0"/>
            </a:solidFill>
            <a:ln>
              <a:noFill/>
            </a:ln>
            <a:effectLst/>
          </c:spPr>
          <c:invertIfNegative val="0"/>
          <c:cat>
            <c:strRef>
              <c:f>'G60'!$B$2:$I$2</c:f>
              <c:strCache>
                <c:ptCount val="8"/>
                <c:pt idx="0">
                  <c:v>T_NACE</c:v>
                </c:pt>
                <c:pt idx="1">
                  <c:v>A</c:v>
                </c:pt>
                <c:pt idx="2">
                  <c:v>B-E</c:v>
                </c:pt>
                <c:pt idx="3">
                  <c:v>C </c:v>
                </c:pt>
                <c:pt idx="4">
                  <c:v>F</c:v>
                </c:pt>
                <c:pt idx="5">
                  <c:v>G-I</c:v>
                </c:pt>
                <c:pt idx="6">
                  <c:v>J</c:v>
                </c:pt>
                <c:pt idx="7">
                  <c:v>K-N</c:v>
                </c:pt>
              </c:strCache>
            </c:strRef>
          </c:cat>
          <c:val>
            <c:numRef>
              <c:f>'G60'!$B$6:$I$6</c:f>
              <c:numCache>
                <c:formatCode>General</c:formatCode>
                <c:ptCount val="8"/>
                <c:pt idx="0">
                  <c:v>8.6999999999999993</c:v>
                </c:pt>
                <c:pt idx="1">
                  <c:v>5.4</c:v>
                </c:pt>
                <c:pt idx="2">
                  <c:v>9.5</c:v>
                </c:pt>
                <c:pt idx="3">
                  <c:v>9.3000000000000007</c:v>
                </c:pt>
                <c:pt idx="4">
                  <c:v>4.7</c:v>
                </c:pt>
                <c:pt idx="5">
                  <c:v>8.1</c:v>
                </c:pt>
                <c:pt idx="6">
                  <c:v>11.5</c:v>
                </c:pt>
                <c:pt idx="7">
                  <c:v>8.6999999999999993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52A-4EBB-911E-5298CC63C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67575439"/>
        <c:axId val="1067580015"/>
      </c:barChart>
      <c:catAx>
        <c:axId val="10675754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067580015"/>
        <c:crosses val="autoZero"/>
        <c:auto val="1"/>
        <c:lblAlgn val="ctr"/>
        <c:lblOffset val="100"/>
        <c:noMultiLvlLbl val="0"/>
      </c:catAx>
      <c:valAx>
        <c:axId val="10675800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[$EUR]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0675754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336336805555554"/>
          <c:y val="2.9850427350427349E-2"/>
          <c:w val="0.83134791666666663"/>
          <c:h val="0.8866987179487179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'G61'!$B$2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6E6E6E"/>
            </a:solidFill>
            <a:ln>
              <a:noFill/>
            </a:ln>
            <a:effectLst/>
          </c:spPr>
          <c:invertIfNegative val="0"/>
          <c:cat>
            <c:strRef>
              <c:f>'G61'!$A$3:$A$29</c:f>
              <c:strCache>
                <c:ptCount val="27"/>
                <c:pt idx="0">
                  <c:v>Slovinsko</c:v>
                </c:pt>
                <c:pt idx="1">
                  <c:v>Dánsko</c:v>
                </c:pt>
                <c:pt idx="2">
                  <c:v>Nemecko</c:v>
                </c:pt>
                <c:pt idx="3">
                  <c:v>Francúzsko</c:v>
                </c:pt>
                <c:pt idx="4">
                  <c:v>Chorvátsko</c:v>
                </c:pt>
                <c:pt idx="5">
                  <c:v>Lotyšsko</c:v>
                </c:pt>
                <c:pt idx="6">
                  <c:v>Estónsko</c:v>
                </c:pt>
                <c:pt idx="7">
                  <c:v>Portugalsko</c:v>
                </c:pt>
                <c:pt idx="8">
                  <c:v>Rakúsko</c:v>
                </c:pt>
                <c:pt idx="9">
                  <c:v>Holandsko</c:v>
                </c:pt>
                <c:pt idx="10">
                  <c:v>Belgicko</c:v>
                </c:pt>
                <c:pt idx="11">
                  <c:v>Fínsko</c:v>
                </c:pt>
                <c:pt idx="12">
                  <c:v>Luxembursko</c:v>
                </c:pt>
                <c:pt idx="13">
                  <c:v>Litva</c:v>
                </c:pt>
                <c:pt idx="14">
                  <c:v>Španielsko</c:v>
                </c:pt>
                <c:pt idx="15">
                  <c:v>Švédsko</c:v>
                </c:pt>
                <c:pt idx="16">
                  <c:v>Bulharsko</c:v>
                </c:pt>
                <c:pt idx="17">
                  <c:v>Cyprus</c:v>
                </c:pt>
                <c:pt idx="18">
                  <c:v>Česko</c:v>
                </c:pt>
                <c:pt idx="19">
                  <c:v>Malta</c:v>
                </c:pt>
                <c:pt idx="20">
                  <c:v>Slovensko</c:v>
                </c:pt>
                <c:pt idx="21">
                  <c:v>Maďarsko</c:v>
                </c:pt>
                <c:pt idx="22">
                  <c:v>Taliansko</c:v>
                </c:pt>
                <c:pt idx="23">
                  <c:v>Poľsko</c:v>
                </c:pt>
                <c:pt idx="24">
                  <c:v>Grécko</c:v>
                </c:pt>
                <c:pt idx="25">
                  <c:v>Rumunsko</c:v>
                </c:pt>
                <c:pt idx="26">
                  <c:v>Írsko</c:v>
                </c:pt>
              </c:strCache>
            </c:strRef>
          </c:cat>
          <c:val>
            <c:numRef>
              <c:f>'G61'!$B$3:$B$29</c:f>
              <c:numCache>
                <c:formatCode>0.00</c:formatCode>
                <c:ptCount val="27"/>
                <c:pt idx="0">
                  <c:v>0.5799458314262661</c:v>
                </c:pt>
                <c:pt idx="1">
                  <c:v>0.59397917739153605</c:v>
                </c:pt>
                <c:pt idx="2">
                  <c:v>0.59215385927865039</c:v>
                </c:pt>
                <c:pt idx="3">
                  <c:v>0.57294461867108226</c:v>
                </c:pt>
                <c:pt idx="4">
                  <c:v>0.54975734511111496</c:v>
                </c:pt>
                <c:pt idx="5">
                  <c:v>0.56022153201362113</c:v>
                </c:pt>
                <c:pt idx="6">
                  <c:v>0.56015936915684428</c:v>
                </c:pt>
                <c:pt idx="7">
                  <c:v>0.52334394940504902</c:v>
                </c:pt>
                <c:pt idx="8">
                  <c:v>0.54330470179179335</c:v>
                </c:pt>
                <c:pt idx="9">
                  <c:v>0.53640062900022067</c:v>
                </c:pt>
                <c:pt idx="10">
                  <c:v>0.54904027496337016</c:v>
                </c:pt>
                <c:pt idx="11">
                  <c:v>0.54030806933248432</c:v>
                </c:pt>
                <c:pt idx="12">
                  <c:v>0.55296400162266091</c:v>
                </c:pt>
                <c:pt idx="13">
                  <c:v>0.51552584455270045</c:v>
                </c:pt>
                <c:pt idx="14">
                  <c:v>0.51291807237661546</c:v>
                </c:pt>
                <c:pt idx="15">
                  <c:v>0.53397468409425553</c:v>
                </c:pt>
                <c:pt idx="16">
                  <c:v>0.50379955936776233</c:v>
                </c:pt>
                <c:pt idx="17">
                  <c:v>0.50704266927743147</c:v>
                </c:pt>
                <c:pt idx="18">
                  <c:v>0.49410823424606937</c:v>
                </c:pt>
                <c:pt idx="19">
                  <c:v>0.49093000898330996</c:v>
                </c:pt>
                <c:pt idx="20">
                  <c:v>0.47645131795872731</c:v>
                </c:pt>
                <c:pt idx="21">
                  <c:v>0.48981664712551076</c:v>
                </c:pt>
                <c:pt idx="22">
                  <c:v>0.44777020278105228</c:v>
                </c:pt>
                <c:pt idx="23">
                  <c:v>0.45529128769296251</c:v>
                </c:pt>
                <c:pt idx="24">
                  <c:v>0.42619387265610148</c:v>
                </c:pt>
                <c:pt idx="25">
                  <c:v>0.42677421756621964</c:v>
                </c:pt>
                <c:pt idx="26">
                  <c:v>0.30179329844371583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3D-454F-9B2B-FE49BD36297E}"/>
            </c:ext>
          </c:extLst>
        </c:ser>
        <c:ser>
          <c:idx val="1"/>
          <c:order val="1"/>
          <c:tx>
            <c:strRef>
              <c:f>'G61'!$C$2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3C96FF"/>
            </a:solidFill>
            <a:ln>
              <a:noFill/>
            </a:ln>
            <a:effectLst/>
          </c:spPr>
          <c:invertIfNegative val="0"/>
          <c:cat>
            <c:strRef>
              <c:f>'G61'!$A$3:$A$29</c:f>
              <c:strCache>
                <c:ptCount val="27"/>
                <c:pt idx="0">
                  <c:v>Slovinsko</c:v>
                </c:pt>
                <c:pt idx="1">
                  <c:v>Dánsko</c:v>
                </c:pt>
                <c:pt idx="2">
                  <c:v>Nemecko</c:v>
                </c:pt>
                <c:pt idx="3">
                  <c:v>Francúzsko</c:v>
                </c:pt>
                <c:pt idx="4">
                  <c:v>Chorvátsko</c:v>
                </c:pt>
                <c:pt idx="5">
                  <c:v>Lotyšsko</c:v>
                </c:pt>
                <c:pt idx="6">
                  <c:v>Estónsko</c:v>
                </c:pt>
                <c:pt idx="7">
                  <c:v>Portugalsko</c:v>
                </c:pt>
                <c:pt idx="8">
                  <c:v>Rakúsko</c:v>
                </c:pt>
                <c:pt idx="9">
                  <c:v>Holandsko</c:v>
                </c:pt>
                <c:pt idx="10">
                  <c:v>Belgicko</c:v>
                </c:pt>
                <c:pt idx="11">
                  <c:v>Fínsko</c:v>
                </c:pt>
                <c:pt idx="12">
                  <c:v>Luxembursko</c:v>
                </c:pt>
                <c:pt idx="13">
                  <c:v>Litva</c:v>
                </c:pt>
                <c:pt idx="14">
                  <c:v>Španielsko</c:v>
                </c:pt>
                <c:pt idx="15">
                  <c:v>Švédsko</c:v>
                </c:pt>
                <c:pt idx="16">
                  <c:v>Bulharsko</c:v>
                </c:pt>
                <c:pt idx="17">
                  <c:v>Cyprus</c:v>
                </c:pt>
                <c:pt idx="18">
                  <c:v>Česko</c:v>
                </c:pt>
                <c:pt idx="19">
                  <c:v>Malta</c:v>
                </c:pt>
                <c:pt idx="20">
                  <c:v>Slovensko</c:v>
                </c:pt>
                <c:pt idx="21">
                  <c:v>Maďarsko</c:v>
                </c:pt>
                <c:pt idx="22">
                  <c:v>Taliansko</c:v>
                </c:pt>
                <c:pt idx="23">
                  <c:v>Poľsko</c:v>
                </c:pt>
                <c:pt idx="24">
                  <c:v>Grécko</c:v>
                </c:pt>
                <c:pt idx="25">
                  <c:v>Rumunsko</c:v>
                </c:pt>
                <c:pt idx="26">
                  <c:v>Írsko</c:v>
                </c:pt>
              </c:strCache>
            </c:strRef>
          </c:cat>
          <c:val>
            <c:numRef>
              <c:f>'G61'!$C$3:$C$29</c:f>
              <c:numCache>
                <c:formatCode>0.00</c:formatCode>
                <c:ptCount val="27"/>
                <c:pt idx="0">
                  <c:v>0.60654290367512098</c:v>
                </c:pt>
                <c:pt idx="1">
                  <c:v>0.60060018150173855</c:v>
                </c:pt>
                <c:pt idx="2">
                  <c:v>0.59870859851623859</c:v>
                </c:pt>
                <c:pt idx="3">
                  <c:v>0.58045714950981575</c:v>
                </c:pt>
                <c:pt idx="4">
                  <c:v>0.58755910067387807</c:v>
                </c:pt>
                <c:pt idx="5">
                  <c:v>0.57292541400936581</c:v>
                </c:pt>
                <c:pt idx="6">
                  <c:v>0.57913724254323939</c:v>
                </c:pt>
                <c:pt idx="7">
                  <c:v>0.55572873752632057</c:v>
                </c:pt>
                <c:pt idx="8">
                  <c:v>0.56237269520945099</c:v>
                </c:pt>
                <c:pt idx="9">
                  <c:v>0.56752974798063216</c:v>
                </c:pt>
                <c:pt idx="10">
                  <c:v>0.55792714252203734</c:v>
                </c:pt>
                <c:pt idx="11">
                  <c:v>0.53611307831857125</c:v>
                </c:pt>
                <c:pt idx="12">
                  <c:v>0.54563034258465737</c:v>
                </c:pt>
                <c:pt idx="13">
                  <c:v>0.53350947113877567</c:v>
                </c:pt>
                <c:pt idx="14">
                  <c:v>0.54474469764181688</c:v>
                </c:pt>
                <c:pt idx="15">
                  <c:v>0.54110782565355997</c:v>
                </c:pt>
                <c:pt idx="16">
                  <c:v>0.52185662562276514</c:v>
                </c:pt>
                <c:pt idx="17">
                  <c:v>0.5196595325246034</c:v>
                </c:pt>
                <c:pt idx="18">
                  <c:v>0.5052358313333245</c:v>
                </c:pt>
                <c:pt idx="19">
                  <c:v>0.53149665551839465</c:v>
                </c:pt>
                <c:pt idx="20">
                  <c:v>0.4896552877020493</c:v>
                </c:pt>
                <c:pt idx="21">
                  <c:v>0.48949701191794293</c:v>
                </c:pt>
                <c:pt idx="22">
                  <c:v>0.45217135351570081</c:v>
                </c:pt>
                <c:pt idx="23">
                  <c:v>0.46508595968135558</c:v>
                </c:pt>
                <c:pt idx="24">
                  <c:v>0.4543520918727087</c:v>
                </c:pt>
                <c:pt idx="25">
                  <c:v>0.43480845812440372</c:v>
                </c:pt>
                <c:pt idx="26">
                  <c:v>0.28777552844680931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3D-454F-9B2B-FE49BD36297E}"/>
            </c:ext>
          </c:extLst>
        </c:ser>
        <c:ser>
          <c:idx val="2"/>
          <c:order val="2"/>
          <c:tx>
            <c:strRef>
              <c:f>'G61'!$D$2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32C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 Semilight" panose="020B0402040204020203" pitchFamily="34" charset="0"/>
                    <a:ea typeface="+mn-ea"/>
                    <a:cs typeface="Segoe UI Semilight" panose="020B0402040204020203" pitchFamily="34" charset="0"/>
                  </a:defRPr>
                </a:pPr>
                <a:endParaRPr lang="sk-SK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'G61'!$A$3:$A$29</c:f>
              <c:strCache>
                <c:ptCount val="27"/>
                <c:pt idx="0">
                  <c:v>Slovinsko</c:v>
                </c:pt>
                <c:pt idx="1">
                  <c:v>Dánsko</c:v>
                </c:pt>
                <c:pt idx="2">
                  <c:v>Nemecko</c:v>
                </c:pt>
                <c:pt idx="3">
                  <c:v>Francúzsko</c:v>
                </c:pt>
                <c:pt idx="4">
                  <c:v>Chorvátsko</c:v>
                </c:pt>
                <c:pt idx="5">
                  <c:v>Lotyšsko</c:v>
                </c:pt>
                <c:pt idx="6">
                  <c:v>Estónsko</c:v>
                </c:pt>
                <c:pt idx="7">
                  <c:v>Portugalsko</c:v>
                </c:pt>
                <c:pt idx="8">
                  <c:v>Rakúsko</c:v>
                </c:pt>
                <c:pt idx="9">
                  <c:v>Holandsko</c:v>
                </c:pt>
                <c:pt idx="10">
                  <c:v>Belgicko</c:v>
                </c:pt>
                <c:pt idx="11">
                  <c:v>Fínsko</c:v>
                </c:pt>
                <c:pt idx="12">
                  <c:v>Luxembursko</c:v>
                </c:pt>
                <c:pt idx="13">
                  <c:v>Litva</c:v>
                </c:pt>
                <c:pt idx="14">
                  <c:v>Španielsko</c:v>
                </c:pt>
                <c:pt idx="15">
                  <c:v>Švédsko</c:v>
                </c:pt>
                <c:pt idx="16">
                  <c:v>Bulharsko</c:v>
                </c:pt>
                <c:pt idx="17">
                  <c:v>Cyprus</c:v>
                </c:pt>
                <c:pt idx="18">
                  <c:v>Česko</c:v>
                </c:pt>
                <c:pt idx="19">
                  <c:v>Malta</c:v>
                </c:pt>
                <c:pt idx="20">
                  <c:v>Slovensko</c:v>
                </c:pt>
                <c:pt idx="21">
                  <c:v>Maďarsko</c:v>
                </c:pt>
                <c:pt idx="22">
                  <c:v>Taliansko</c:v>
                </c:pt>
                <c:pt idx="23">
                  <c:v>Poľsko</c:v>
                </c:pt>
                <c:pt idx="24">
                  <c:v>Grécko</c:v>
                </c:pt>
                <c:pt idx="25">
                  <c:v>Rumunsko</c:v>
                </c:pt>
                <c:pt idx="26">
                  <c:v>Írsko</c:v>
                </c:pt>
              </c:strCache>
            </c:strRef>
          </c:cat>
          <c:val>
            <c:numRef>
              <c:f>'G61'!$D$3:$D$29</c:f>
              <c:numCache>
                <c:formatCode>0.00</c:formatCode>
                <c:ptCount val="27"/>
                <c:pt idx="0">
                  <c:v>0.60032476024411507</c:v>
                </c:pt>
                <c:pt idx="1">
                  <c:v>0.58836309145375221</c:v>
                </c:pt>
                <c:pt idx="2">
                  <c:v>0.58728545400478194</c:v>
                </c:pt>
                <c:pt idx="3">
                  <c:v>0.57910962426447099</c:v>
                </c:pt>
                <c:pt idx="4">
                  <c:v>0.56824041250402835</c:v>
                </c:pt>
                <c:pt idx="5">
                  <c:v>0.55580050068444986</c:v>
                </c:pt>
                <c:pt idx="6">
                  <c:v>0.55505091361553793</c:v>
                </c:pt>
                <c:pt idx="7">
                  <c:v>0.55428315757622082</c:v>
                </c:pt>
                <c:pt idx="8">
                  <c:v>0.55419662361159994</c:v>
                </c:pt>
                <c:pt idx="9">
                  <c:v>0.5504639610576948</c:v>
                </c:pt>
                <c:pt idx="10">
                  <c:v>0.54465798497020412</c:v>
                </c:pt>
                <c:pt idx="11">
                  <c:v>0.54249621206887821</c:v>
                </c:pt>
                <c:pt idx="12">
                  <c:v>0.53770040920372963</c:v>
                </c:pt>
                <c:pt idx="13">
                  <c:v>0.53725019124115503</c:v>
                </c:pt>
                <c:pt idx="14">
                  <c:v>0.53621199663037633</c:v>
                </c:pt>
                <c:pt idx="15">
                  <c:v>0.52919860711764644</c:v>
                </c:pt>
                <c:pt idx="16">
                  <c:v>0.50430861175532105</c:v>
                </c:pt>
                <c:pt idx="17">
                  <c:v>0.50318248451316971</c:v>
                </c:pt>
                <c:pt idx="18">
                  <c:v>0.50203310334761098</c:v>
                </c:pt>
                <c:pt idx="19">
                  <c:v>0.50128391774147529</c:v>
                </c:pt>
                <c:pt idx="20">
                  <c:v>0.49250009970998643</c:v>
                </c:pt>
                <c:pt idx="21">
                  <c:v>0.46731069424471766</c:v>
                </c:pt>
                <c:pt idx="22">
                  <c:v>0.45635546786794151</c:v>
                </c:pt>
                <c:pt idx="23">
                  <c:v>0.44607777351322841</c:v>
                </c:pt>
                <c:pt idx="24">
                  <c:v>0.43752832173363354</c:v>
                </c:pt>
                <c:pt idx="25">
                  <c:v>0.40775002946770544</c:v>
                </c:pt>
                <c:pt idx="26">
                  <c:v>0.27698167257237877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3D-454F-9B2B-FE49BD362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43305487"/>
        <c:axId val="1043309231"/>
      </c:barChart>
      <c:catAx>
        <c:axId val="104330548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043309231"/>
        <c:crosses val="autoZero"/>
        <c:auto val="1"/>
        <c:lblAlgn val="ctr"/>
        <c:lblOffset val="100"/>
        <c:noMultiLvlLbl val="0"/>
      </c:catAx>
      <c:valAx>
        <c:axId val="10433092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0433054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22059027777778"/>
          <c:y val="0.95156025641025643"/>
          <c:w val="0.64770625000000004"/>
          <c:h val="4.84397435897435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'G62'!$A$3</c:f>
              <c:strCache>
                <c:ptCount val="1"/>
                <c:pt idx="0">
                  <c:v>CZE</c:v>
                </c:pt>
              </c:strCache>
            </c:strRef>
          </c:tx>
          <c:spPr>
            <a:ln w="28575" cap="rnd">
              <a:solidFill>
                <a:srgbClr val="3C96FF"/>
              </a:solidFill>
              <a:round/>
            </a:ln>
            <a:effectLst/>
          </c:spPr>
          <c:marker>
            <c:symbol val="none"/>
          </c:marker>
          <c:cat>
            <c:numRef>
              <c:f>'G62'!$B$2:$L$2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'G62'!$B$3:$L$3</c:f>
              <c:numCache>
                <c:formatCode>0.000</c:formatCode>
                <c:ptCount val="11"/>
                <c:pt idx="0">
                  <c:v>0.45718084945956217</c:v>
                </c:pt>
                <c:pt idx="1">
                  <c:v>0.46765005573449864</c:v>
                </c:pt>
                <c:pt idx="2">
                  <c:v>0.46736944629865196</c:v>
                </c:pt>
                <c:pt idx="3">
                  <c:v>0.45787610197893835</c:v>
                </c:pt>
                <c:pt idx="4">
                  <c:v>0.45408313297910313</c:v>
                </c:pt>
                <c:pt idx="5">
                  <c:v>0.46412983683304992</c:v>
                </c:pt>
                <c:pt idx="6">
                  <c:v>0.47578157646892927</c:v>
                </c:pt>
                <c:pt idx="7">
                  <c:v>0.49202363507643948</c:v>
                </c:pt>
                <c:pt idx="8">
                  <c:v>0.49410823424606937</c:v>
                </c:pt>
                <c:pt idx="9">
                  <c:v>0.5052358313333245</c:v>
                </c:pt>
                <c:pt idx="10">
                  <c:v>0.50203310334761098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D2-477D-84E2-B6E038C6443E}"/>
            </c:ext>
          </c:extLst>
        </c:ser>
        <c:ser>
          <c:idx val="1"/>
          <c:order val="1"/>
          <c:tx>
            <c:strRef>
              <c:f>'G62'!$A$4</c:f>
              <c:strCache>
                <c:ptCount val="1"/>
                <c:pt idx="0">
                  <c:v>HUN</c:v>
                </c:pt>
              </c:strCache>
            </c:strRef>
          </c:tx>
          <c:spPr>
            <a:ln w="28575" cap="rnd">
              <a:solidFill>
                <a:srgbClr val="6E6E6E"/>
              </a:solidFill>
              <a:round/>
            </a:ln>
            <a:effectLst/>
          </c:spPr>
          <c:marker>
            <c:symbol val="none"/>
          </c:marker>
          <c:cat>
            <c:numRef>
              <c:f>'G62'!$B$2:$L$2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'G62'!$B$4:$L$4</c:f>
              <c:numCache>
                <c:formatCode>0.000</c:formatCode>
                <c:ptCount val="11"/>
                <c:pt idx="0">
                  <c:v>0.51065073169497155</c:v>
                </c:pt>
                <c:pt idx="1">
                  <c:v>0.52779996350217917</c:v>
                </c:pt>
                <c:pt idx="2">
                  <c:v>0.51711637420330714</c:v>
                </c:pt>
                <c:pt idx="3">
                  <c:v>0.50483579243736409</c:v>
                </c:pt>
                <c:pt idx="4">
                  <c:v>0.4954104691602258</c:v>
                </c:pt>
                <c:pt idx="5">
                  <c:v>0.50477943226813893</c:v>
                </c:pt>
                <c:pt idx="6">
                  <c:v>0.50622064997739724</c:v>
                </c:pt>
                <c:pt idx="7">
                  <c:v>0.49942952625876269</c:v>
                </c:pt>
                <c:pt idx="8">
                  <c:v>0.48981664712551076</c:v>
                </c:pt>
                <c:pt idx="9">
                  <c:v>0.48949701191794293</c:v>
                </c:pt>
                <c:pt idx="10">
                  <c:v>0.46731069424471766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D2-477D-84E2-B6E038C6443E}"/>
            </c:ext>
          </c:extLst>
        </c:ser>
        <c:ser>
          <c:idx val="2"/>
          <c:order val="2"/>
          <c:tx>
            <c:strRef>
              <c:f>'G62'!$A$5</c:f>
              <c:strCache>
                <c:ptCount val="1"/>
                <c:pt idx="0">
                  <c:v>POL</c:v>
                </c:pt>
              </c:strCache>
            </c:strRef>
          </c:tx>
          <c:spPr>
            <a:ln w="28575" cap="rnd">
              <a:solidFill>
                <a:srgbClr val="A0A0A0"/>
              </a:solidFill>
              <a:round/>
            </a:ln>
            <a:effectLst/>
          </c:spPr>
          <c:marker>
            <c:symbol val="none"/>
          </c:marker>
          <c:cat>
            <c:numRef>
              <c:f>'G62'!$B$2:$L$2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'G62'!$B$5:$L$5</c:f>
              <c:numCache>
                <c:formatCode>0.000</c:formatCode>
                <c:ptCount val="11"/>
                <c:pt idx="0">
                  <c:v>0.43038723160868164</c:v>
                </c:pt>
                <c:pt idx="1">
                  <c:v>0.42840058510744367</c:v>
                </c:pt>
                <c:pt idx="2">
                  <c:v>0.43151743237021639</c:v>
                </c:pt>
                <c:pt idx="3">
                  <c:v>0.43266806792743084</c:v>
                </c:pt>
                <c:pt idx="4">
                  <c:v>0.42518899284679285</c:v>
                </c:pt>
                <c:pt idx="5">
                  <c:v>0.44131767173313724</c:v>
                </c:pt>
                <c:pt idx="6">
                  <c:v>0.44573466890969404</c:v>
                </c:pt>
                <c:pt idx="7">
                  <c:v>0.45121170463292365</c:v>
                </c:pt>
                <c:pt idx="8">
                  <c:v>0.45529128769296251</c:v>
                </c:pt>
                <c:pt idx="9">
                  <c:v>0.46508595968135558</c:v>
                </c:pt>
                <c:pt idx="10">
                  <c:v>0.44607777351322841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D2-477D-84E2-B6E038C6443E}"/>
            </c:ext>
          </c:extLst>
        </c:ser>
        <c:ser>
          <c:idx val="3"/>
          <c:order val="3"/>
          <c:tx>
            <c:strRef>
              <c:f>'G62'!$A$6</c:f>
              <c:strCache>
                <c:ptCount val="1"/>
                <c:pt idx="0">
                  <c:v>SVK</c:v>
                </c:pt>
              </c:strCache>
            </c:strRef>
          </c:tx>
          <c:spPr>
            <a:ln w="28575" cap="rnd">
              <a:solidFill>
                <a:srgbClr val="0032C8"/>
              </a:solidFill>
              <a:round/>
            </a:ln>
            <a:effectLst/>
          </c:spPr>
          <c:marker>
            <c:symbol val="none"/>
          </c:marker>
          <c:cat>
            <c:numRef>
              <c:f>'G62'!$B$2:$L$2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'G62'!$B$6:$L$6</c:f>
              <c:numCache>
                <c:formatCode>0.000</c:formatCode>
                <c:ptCount val="11"/>
                <c:pt idx="0">
                  <c:v>0.40327282681484761</c:v>
                </c:pt>
                <c:pt idx="1">
                  <c:v>0.40123990708166207</c:v>
                </c:pt>
                <c:pt idx="2">
                  <c:v>0.40660982423552766</c:v>
                </c:pt>
                <c:pt idx="3">
                  <c:v>0.41441331673962678</c:v>
                </c:pt>
                <c:pt idx="4">
                  <c:v>0.42110231243597934</c:v>
                </c:pt>
                <c:pt idx="5">
                  <c:v>0.43607694061775887</c:v>
                </c:pt>
                <c:pt idx="6">
                  <c:v>0.45391955645719395</c:v>
                </c:pt>
                <c:pt idx="7">
                  <c:v>0.46380343106388311</c:v>
                </c:pt>
                <c:pt idx="8">
                  <c:v>0.47645131795872731</c:v>
                </c:pt>
                <c:pt idx="9">
                  <c:v>0.4896552877020493</c:v>
                </c:pt>
                <c:pt idx="10">
                  <c:v>0.49250009970998637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D2-477D-84E2-B6E038C6443E}"/>
            </c:ext>
          </c:extLst>
        </c:ser>
        <c:ser>
          <c:idx val="4"/>
          <c:order val="4"/>
          <c:tx>
            <c:strRef>
              <c:f>'G62'!$A$7</c:f>
              <c:strCache>
                <c:ptCount val="1"/>
                <c:pt idx="0">
                  <c:v>Priem. EU27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'G62'!$B$2:$L$2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'G62'!$B$7:$L$7</c:f>
              <c:numCache>
                <c:formatCode>0.000</c:formatCode>
                <c:ptCount val="11"/>
                <c:pt idx="0">
                  <c:v>0.4997178364223942</c:v>
                </c:pt>
                <c:pt idx="1">
                  <c:v>0.50072392965525281</c:v>
                </c:pt>
                <c:pt idx="2">
                  <c:v>0.5002864454908762</c:v>
                </c:pt>
                <c:pt idx="3">
                  <c:v>0.49935809559558597</c:v>
                </c:pt>
                <c:pt idx="4">
                  <c:v>0.49412191242423831</c:v>
                </c:pt>
                <c:pt idx="5">
                  <c:v>0.50080791802295754</c:v>
                </c:pt>
                <c:pt idx="6">
                  <c:v>0.50271998337207036</c:v>
                </c:pt>
                <c:pt idx="7">
                  <c:v>0.50956265169341375</c:v>
                </c:pt>
                <c:pt idx="8">
                  <c:v>0.51247826949211595</c:v>
                </c:pt>
                <c:pt idx="9">
                  <c:v>0.52674772834315842</c:v>
                </c:pt>
                <c:pt idx="10">
                  <c:v>0.51540541024873365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AD2-477D-84E2-B6E038C64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43304239"/>
        <c:axId val="1043306735"/>
      </c:lineChart>
      <c:catAx>
        <c:axId val="10433042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043306735"/>
        <c:crosses val="autoZero"/>
        <c:auto val="1"/>
        <c:lblAlgn val="ctr"/>
        <c:lblOffset val="100"/>
        <c:noMultiLvlLbl val="0"/>
      </c:catAx>
      <c:valAx>
        <c:axId val="1043306735"/>
        <c:scaling>
          <c:orientation val="minMax"/>
          <c:min val="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0433042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'G63'!$A$3</c:f>
              <c:strCache>
                <c:ptCount val="1"/>
                <c:pt idx="0">
                  <c:v>Energia a dodávka</c:v>
                </c:pt>
              </c:strCache>
            </c:strRef>
          </c:tx>
          <c:spPr>
            <a:solidFill>
              <a:srgbClr val="0032C8"/>
            </a:solidFill>
            <a:ln>
              <a:noFill/>
            </a:ln>
            <a:effectLst/>
          </c:spPr>
          <c:invertIfNegative val="0"/>
          <c:cat>
            <c:numRef>
              <c:f>'G63'!$B$2:$G$2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'G63'!$B$3:$G$3</c:f>
              <c:numCache>
                <c:formatCode>0.00</c:formatCode>
                <c:ptCount val="6"/>
                <c:pt idx="0">
                  <c:v>37.346700000000006</c:v>
                </c:pt>
                <c:pt idx="1">
                  <c:v>43.512800000000006</c:v>
                </c:pt>
                <c:pt idx="2">
                  <c:v>53.3</c:v>
                </c:pt>
                <c:pt idx="3">
                  <c:v>56.9</c:v>
                </c:pt>
                <c:pt idx="4">
                  <c:v>63.5</c:v>
                </c:pt>
                <c:pt idx="5">
                  <c:v>171.2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42-4BBF-A598-F302B7C6071A}"/>
            </c:ext>
          </c:extLst>
        </c:ser>
        <c:ser>
          <c:idx val="1"/>
          <c:order val="1"/>
          <c:tx>
            <c:strRef>
              <c:f>'G63'!$A$4</c:f>
              <c:strCache>
                <c:ptCount val="1"/>
                <c:pt idx="0">
                  <c:v>Sieťové poplatky</c:v>
                </c:pt>
              </c:strCache>
            </c:strRef>
          </c:tx>
          <c:spPr>
            <a:solidFill>
              <a:srgbClr val="3C96FF"/>
            </a:solidFill>
            <a:ln>
              <a:noFill/>
            </a:ln>
            <a:effectLst/>
          </c:spPr>
          <c:invertIfNegative val="0"/>
          <c:cat>
            <c:numRef>
              <c:f>'G63'!$B$2:$G$2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'G63'!$B$4:$G$4</c:f>
              <c:numCache>
                <c:formatCode>0.00</c:formatCode>
                <c:ptCount val="6"/>
                <c:pt idx="0">
                  <c:v>37.915900000000001</c:v>
                </c:pt>
                <c:pt idx="1">
                  <c:v>36.199799999999996</c:v>
                </c:pt>
                <c:pt idx="2">
                  <c:v>39.300000000000004</c:v>
                </c:pt>
                <c:pt idx="3">
                  <c:v>41.300000000000004</c:v>
                </c:pt>
                <c:pt idx="4">
                  <c:v>38.299999999999997</c:v>
                </c:pt>
                <c:pt idx="5">
                  <c:v>40.200000000000003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42-4BBF-A598-F302B7C6071A}"/>
            </c:ext>
          </c:extLst>
        </c:ser>
        <c:ser>
          <c:idx val="2"/>
          <c:order val="2"/>
          <c:tx>
            <c:strRef>
              <c:f>'G63'!$A$5</c:f>
              <c:strCache>
                <c:ptCount val="1"/>
                <c:pt idx="0">
                  <c:v>Dane na podporu OZE</c:v>
                </c:pt>
              </c:strCache>
            </c:strRef>
          </c:tx>
          <c:spPr>
            <a:solidFill>
              <a:srgbClr val="6E6E6E"/>
            </a:solidFill>
            <a:ln>
              <a:noFill/>
            </a:ln>
            <a:effectLst/>
          </c:spPr>
          <c:invertIfNegative val="0"/>
          <c:cat>
            <c:numRef>
              <c:f>'G63'!$B$2:$G$2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'G63'!$B$5:$G$5</c:f>
              <c:numCache>
                <c:formatCode>0.00</c:formatCode>
                <c:ptCount val="6"/>
                <c:pt idx="0">
                  <c:v>21.6</c:v>
                </c:pt>
                <c:pt idx="1">
                  <c:v>21.600000000000005</c:v>
                </c:pt>
                <c:pt idx="2">
                  <c:v>20.6</c:v>
                </c:pt>
                <c:pt idx="3">
                  <c:v>18.2</c:v>
                </c:pt>
                <c:pt idx="4">
                  <c:v>18.100000000000001</c:v>
                </c:pt>
                <c:pt idx="5">
                  <c:v>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42-4BBF-A598-F302B7C6071A}"/>
            </c:ext>
          </c:extLst>
        </c:ser>
        <c:ser>
          <c:idx val="3"/>
          <c:order val="3"/>
          <c:tx>
            <c:strRef>
              <c:f>'G63'!$A$6</c:f>
              <c:strCache>
                <c:ptCount val="1"/>
                <c:pt idx="0">
                  <c:v>Kapacitné dane</c:v>
                </c:pt>
              </c:strCache>
            </c:strRef>
          </c:tx>
          <c:spPr>
            <a:solidFill>
              <a:srgbClr val="A0A0A0"/>
            </a:solidFill>
            <a:ln>
              <a:noFill/>
            </a:ln>
            <a:effectLst/>
          </c:spPr>
          <c:invertIfNegative val="0"/>
          <c:cat>
            <c:numRef>
              <c:f>'G63'!$B$2:$G$2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'G63'!$B$6:$G$6</c:f>
              <c:numCache>
                <c:formatCode>0.00</c:formatCode>
                <c:ptCount val="6"/>
                <c:pt idx="0">
                  <c:v>11.700000000000003</c:v>
                </c:pt>
                <c:pt idx="1">
                  <c:v>11.8</c:v>
                </c:pt>
                <c:pt idx="2">
                  <c:v>11.299999999999999</c:v>
                </c:pt>
                <c:pt idx="3">
                  <c:v>11.700000000000001</c:v>
                </c:pt>
                <c:pt idx="4">
                  <c:v>11.9</c:v>
                </c:pt>
                <c:pt idx="5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442-4BBF-A598-F302B7C6071A}"/>
            </c:ext>
          </c:extLst>
        </c:ser>
        <c:ser>
          <c:idx val="4"/>
          <c:order val="4"/>
          <c:tx>
            <c:strRef>
              <c:f>'G63'!$A$7</c:f>
              <c:strCache>
                <c:ptCount val="1"/>
                <c:pt idx="0">
                  <c:v>Environmentálne dane</c:v>
                </c:pt>
              </c:strCache>
            </c:strRef>
          </c:tx>
          <c:spPr>
            <a:solidFill>
              <a:srgbClr val="C8C8C8"/>
            </a:solidFill>
            <a:ln>
              <a:noFill/>
            </a:ln>
            <a:effectLst/>
          </c:spPr>
          <c:invertIfNegative val="0"/>
          <c:cat>
            <c:numRef>
              <c:f>'G63'!$B$2:$G$2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'G63'!$B$7:$G$7</c:f>
              <c:numCache>
                <c:formatCode>0.00</c:formatCode>
                <c:ptCount val="6"/>
                <c:pt idx="0">
                  <c:v>1.3</c:v>
                </c:pt>
                <c:pt idx="1">
                  <c:v>1.3</c:v>
                </c:pt>
                <c:pt idx="2">
                  <c:v>1.3</c:v>
                </c:pt>
                <c:pt idx="3">
                  <c:v>1.3</c:v>
                </c:pt>
                <c:pt idx="4">
                  <c:v>1.3</c:v>
                </c:pt>
                <c:pt idx="5">
                  <c:v>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442-4BBF-A598-F302B7C6071A}"/>
            </c:ext>
          </c:extLst>
        </c:ser>
        <c:ser>
          <c:idx val="5"/>
          <c:order val="5"/>
          <c:tx>
            <c:strRef>
              <c:f>'G63'!$A$8</c:f>
              <c:strCache>
                <c:ptCount val="1"/>
                <c:pt idx="0">
                  <c:v>Jadrové dane</c:v>
                </c:pt>
              </c:strCache>
            </c:strRef>
          </c:tx>
          <c:spPr>
            <a:solidFill>
              <a:srgbClr val="6E32A0"/>
            </a:solidFill>
            <a:ln>
              <a:noFill/>
            </a:ln>
            <a:effectLst/>
          </c:spPr>
          <c:invertIfNegative val="0"/>
          <c:cat>
            <c:numRef>
              <c:f>'G63'!$B$2:$G$2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'G63'!$B$8:$G$8</c:f>
              <c:numCache>
                <c:formatCode>0.00</c:formatCode>
                <c:ptCount val="6"/>
                <c:pt idx="0">
                  <c:v>3.2</c:v>
                </c:pt>
                <c:pt idx="1">
                  <c:v>3.2</c:v>
                </c:pt>
                <c:pt idx="2">
                  <c:v>3.3</c:v>
                </c:pt>
                <c:pt idx="3">
                  <c:v>3.3</c:v>
                </c:pt>
                <c:pt idx="4">
                  <c:v>3.3</c:v>
                </c:pt>
                <c:pt idx="5">
                  <c:v>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442-4BBF-A598-F302B7C60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39813392"/>
        <c:axId val="839814376"/>
      </c:barChart>
      <c:catAx>
        <c:axId val="839813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839814376"/>
        <c:crosses val="autoZero"/>
        <c:auto val="1"/>
        <c:lblAlgn val="ctr"/>
        <c:lblOffset val="100"/>
        <c:noMultiLvlLbl val="0"/>
      </c:catAx>
      <c:valAx>
        <c:axId val="839814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839813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'G64'!$A$3</c:f>
              <c:strCache>
                <c:ptCount val="1"/>
                <c:pt idx="0">
                  <c:v>Energia a dodávka</c:v>
                </c:pt>
              </c:strCache>
            </c:strRef>
          </c:tx>
          <c:spPr>
            <a:solidFill>
              <a:srgbClr val="0032C8"/>
            </a:solidFill>
            <a:ln>
              <a:noFill/>
            </a:ln>
            <a:effectLst/>
          </c:spPr>
          <c:invertIfNegative val="0"/>
          <c:cat>
            <c:strRef>
              <c:f>'G64'!$B$2:$G$2</c:f>
              <c:strCache>
                <c:ptCount val="6"/>
                <c:pt idx="0">
                  <c:v>CZ</c:v>
                </c:pt>
                <c:pt idx="1">
                  <c:v>EU27</c:v>
                </c:pt>
                <c:pt idx="2">
                  <c:v>DE</c:v>
                </c:pt>
                <c:pt idx="3">
                  <c:v>HU</c:v>
                </c:pt>
                <c:pt idx="4">
                  <c:v>PL</c:v>
                </c:pt>
                <c:pt idx="5">
                  <c:v>SK</c:v>
                </c:pt>
              </c:strCache>
            </c:strRef>
          </c:cat>
          <c:val>
            <c:numRef>
              <c:f>'G64'!$B$3:$G$3</c:f>
              <c:numCache>
                <c:formatCode>0.00</c:formatCode>
                <c:ptCount val="6"/>
                <c:pt idx="0">
                  <c:v>142.6</c:v>
                </c:pt>
                <c:pt idx="1">
                  <c:v>150.9</c:v>
                </c:pt>
                <c:pt idx="2">
                  <c:v>129.80000000000001</c:v>
                </c:pt>
                <c:pt idx="3">
                  <c:v>181.10000000000002</c:v>
                </c:pt>
                <c:pt idx="4">
                  <c:v>84.9</c:v>
                </c:pt>
                <c:pt idx="5">
                  <c:v>171.2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E6-4111-B70E-5A14E935C46F}"/>
            </c:ext>
          </c:extLst>
        </c:ser>
        <c:ser>
          <c:idx val="1"/>
          <c:order val="1"/>
          <c:tx>
            <c:strRef>
              <c:f>'G64'!$A$4</c:f>
              <c:strCache>
                <c:ptCount val="1"/>
                <c:pt idx="0">
                  <c:v>Sieťové poplatky</c:v>
                </c:pt>
              </c:strCache>
            </c:strRef>
          </c:tx>
          <c:spPr>
            <a:solidFill>
              <a:srgbClr val="3C96FF"/>
            </a:solidFill>
            <a:ln>
              <a:noFill/>
            </a:ln>
            <a:effectLst/>
          </c:spPr>
          <c:invertIfNegative val="0"/>
          <c:cat>
            <c:strRef>
              <c:f>'G64'!$B$2:$G$2</c:f>
              <c:strCache>
                <c:ptCount val="6"/>
                <c:pt idx="0">
                  <c:v>CZ</c:v>
                </c:pt>
                <c:pt idx="1">
                  <c:v>EU27</c:v>
                </c:pt>
                <c:pt idx="2">
                  <c:v>DE</c:v>
                </c:pt>
                <c:pt idx="3">
                  <c:v>HU</c:v>
                </c:pt>
                <c:pt idx="4">
                  <c:v>PL</c:v>
                </c:pt>
                <c:pt idx="5">
                  <c:v>SK</c:v>
                </c:pt>
              </c:strCache>
            </c:strRef>
          </c:cat>
          <c:val>
            <c:numRef>
              <c:f>'G64'!$B$4:$G$4</c:f>
              <c:numCache>
                <c:formatCode>0.00</c:formatCode>
                <c:ptCount val="6"/>
                <c:pt idx="0">
                  <c:v>40.300000000000004</c:v>
                </c:pt>
                <c:pt idx="1">
                  <c:v>29.6</c:v>
                </c:pt>
                <c:pt idx="2">
                  <c:v>34.9</c:v>
                </c:pt>
                <c:pt idx="3">
                  <c:v>32.099999999999994</c:v>
                </c:pt>
                <c:pt idx="4">
                  <c:v>26.8</c:v>
                </c:pt>
                <c:pt idx="5">
                  <c:v>40.200000000000003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E6-4111-B70E-5A14E935C46F}"/>
            </c:ext>
          </c:extLst>
        </c:ser>
        <c:ser>
          <c:idx val="2"/>
          <c:order val="2"/>
          <c:tx>
            <c:strRef>
              <c:f>'G64'!$A$5</c:f>
              <c:strCache>
                <c:ptCount val="1"/>
                <c:pt idx="0">
                  <c:v>Dane na podporu OZE</c:v>
                </c:pt>
              </c:strCache>
            </c:strRef>
          </c:tx>
          <c:spPr>
            <a:solidFill>
              <a:srgbClr val="6E6E6E"/>
            </a:solidFill>
            <a:ln>
              <a:noFill/>
            </a:ln>
            <a:effectLst/>
          </c:spPr>
          <c:invertIfNegative val="0"/>
          <c:cat>
            <c:strRef>
              <c:f>'G64'!$B$2:$G$2</c:f>
              <c:strCache>
                <c:ptCount val="6"/>
                <c:pt idx="0">
                  <c:v>CZ</c:v>
                </c:pt>
                <c:pt idx="1">
                  <c:v>EU27</c:v>
                </c:pt>
                <c:pt idx="2">
                  <c:v>DE</c:v>
                </c:pt>
                <c:pt idx="3">
                  <c:v>HU</c:v>
                </c:pt>
                <c:pt idx="4">
                  <c:v>PL</c:v>
                </c:pt>
                <c:pt idx="5">
                  <c:v>SK</c:v>
                </c:pt>
              </c:strCache>
            </c:strRef>
          </c:cat>
          <c:val>
            <c:numRef>
              <c:f>'G64'!$B$5:$G$5</c:f>
              <c:numCache>
                <c:formatCode>0.00</c:formatCode>
                <c:ptCount val="6"/>
                <c:pt idx="0">
                  <c:v>7.1000000000000005</c:v>
                </c:pt>
                <c:pt idx="1">
                  <c:v>7.7</c:v>
                </c:pt>
                <c:pt idx="2">
                  <c:v>17.899999999999999</c:v>
                </c:pt>
                <c:pt idx="3">
                  <c:v>-6.2</c:v>
                </c:pt>
                <c:pt idx="4">
                  <c:v>7.9</c:v>
                </c:pt>
                <c:pt idx="5">
                  <c:v>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E6-4111-B70E-5A14E935C46F}"/>
            </c:ext>
          </c:extLst>
        </c:ser>
        <c:ser>
          <c:idx val="3"/>
          <c:order val="3"/>
          <c:tx>
            <c:strRef>
              <c:f>'G64'!$A$6</c:f>
              <c:strCache>
                <c:ptCount val="1"/>
                <c:pt idx="0">
                  <c:v>Kapacitné dane</c:v>
                </c:pt>
              </c:strCache>
            </c:strRef>
          </c:tx>
          <c:spPr>
            <a:solidFill>
              <a:srgbClr val="A0A0A0"/>
            </a:solidFill>
            <a:ln>
              <a:noFill/>
            </a:ln>
            <a:effectLst/>
          </c:spPr>
          <c:invertIfNegative val="0"/>
          <c:cat>
            <c:strRef>
              <c:f>'G64'!$B$2:$G$2</c:f>
              <c:strCache>
                <c:ptCount val="6"/>
                <c:pt idx="0">
                  <c:v>CZ</c:v>
                </c:pt>
                <c:pt idx="1">
                  <c:v>EU27</c:v>
                </c:pt>
                <c:pt idx="2">
                  <c:v>DE</c:v>
                </c:pt>
                <c:pt idx="3">
                  <c:v>HU</c:v>
                </c:pt>
                <c:pt idx="4">
                  <c:v>PL</c:v>
                </c:pt>
                <c:pt idx="5">
                  <c:v>SK</c:v>
                </c:pt>
              </c:strCache>
            </c:strRef>
          </c:cat>
          <c:val>
            <c:numRef>
              <c:f>'G64'!$B$6:$G$6</c:f>
              <c:numCache>
                <c:formatCode>0.00</c:formatCode>
                <c:ptCount val="6"/>
                <c:pt idx="0">
                  <c:v>0</c:v>
                </c:pt>
                <c:pt idx="1">
                  <c:v>3.2</c:v>
                </c:pt>
                <c:pt idx="2">
                  <c:v>6.2</c:v>
                </c:pt>
                <c:pt idx="3">
                  <c:v>0</c:v>
                </c:pt>
                <c:pt idx="4">
                  <c:v>7.6</c:v>
                </c:pt>
                <c:pt idx="5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E6-4111-B70E-5A14E935C46F}"/>
            </c:ext>
          </c:extLst>
        </c:ser>
        <c:ser>
          <c:idx val="4"/>
          <c:order val="4"/>
          <c:tx>
            <c:strRef>
              <c:f>'G64'!$A$7</c:f>
              <c:strCache>
                <c:ptCount val="1"/>
                <c:pt idx="0">
                  <c:v>Environmentálne dane</c:v>
                </c:pt>
              </c:strCache>
            </c:strRef>
          </c:tx>
          <c:spPr>
            <a:solidFill>
              <a:srgbClr val="C8C8C8"/>
            </a:solidFill>
            <a:ln>
              <a:noFill/>
            </a:ln>
            <a:effectLst/>
          </c:spPr>
          <c:invertIfNegative val="0"/>
          <c:cat>
            <c:strRef>
              <c:f>'G64'!$B$2:$G$2</c:f>
              <c:strCache>
                <c:ptCount val="6"/>
                <c:pt idx="0">
                  <c:v>CZ</c:v>
                </c:pt>
                <c:pt idx="1">
                  <c:v>EU27</c:v>
                </c:pt>
                <c:pt idx="2">
                  <c:v>DE</c:v>
                </c:pt>
                <c:pt idx="3">
                  <c:v>HU</c:v>
                </c:pt>
                <c:pt idx="4">
                  <c:v>PL</c:v>
                </c:pt>
                <c:pt idx="5">
                  <c:v>SK</c:v>
                </c:pt>
              </c:strCache>
            </c:strRef>
          </c:cat>
          <c:val>
            <c:numRef>
              <c:f>'G64'!$B$7:$G$7</c:f>
              <c:numCache>
                <c:formatCode>0.00</c:formatCode>
                <c:ptCount val="6"/>
                <c:pt idx="0">
                  <c:v>1.2</c:v>
                </c:pt>
                <c:pt idx="1">
                  <c:v>10.5</c:v>
                </c:pt>
                <c:pt idx="2">
                  <c:v>20.5</c:v>
                </c:pt>
                <c:pt idx="3">
                  <c:v>0.8</c:v>
                </c:pt>
                <c:pt idx="4">
                  <c:v>39.199999999999996</c:v>
                </c:pt>
                <c:pt idx="5">
                  <c:v>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DE6-4111-B70E-5A14E935C46F}"/>
            </c:ext>
          </c:extLst>
        </c:ser>
        <c:ser>
          <c:idx val="5"/>
          <c:order val="5"/>
          <c:tx>
            <c:strRef>
              <c:f>'G64'!$A$8</c:f>
              <c:strCache>
                <c:ptCount val="1"/>
                <c:pt idx="0">
                  <c:v>Jadrové dane</c:v>
                </c:pt>
              </c:strCache>
            </c:strRef>
          </c:tx>
          <c:spPr>
            <a:solidFill>
              <a:srgbClr val="6E32A0"/>
            </a:solidFill>
            <a:ln>
              <a:noFill/>
            </a:ln>
            <a:effectLst/>
          </c:spPr>
          <c:invertIfNegative val="0"/>
          <c:cat>
            <c:strRef>
              <c:f>'G64'!$B$2:$G$2</c:f>
              <c:strCache>
                <c:ptCount val="6"/>
                <c:pt idx="0">
                  <c:v>CZ</c:v>
                </c:pt>
                <c:pt idx="1">
                  <c:v>EU27</c:v>
                </c:pt>
                <c:pt idx="2">
                  <c:v>DE</c:v>
                </c:pt>
                <c:pt idx="3">
                  <c:v>HU</c:v>
                </c:pt>
                <c:pt idx="4">
                  <c:v>PL</c:v>
                </c:pt>
                <c:pt idx="5">
                  <c:v>SK</c:v>
                </c:pt>
              </c:strCache>
            </c:strRef>
          </c:cat>
          <c:val>
            <c:numRef>
              <c:f>'G64'!$B$8:$G$8</c:f>
              <c:numCache>
                <c:formatCode>0.00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DE6-4111-B70E-5A14E935C46F}"/>
            </c:ext>
          </c:extLst>
        </c:ser>
        <c:ser>
          <c:idx val="6"/>
          <c:order val="6"/>
          <c:tx>
            <c:strRef>
              <c:f>'G64'!$A$9</c:f>
              <c:strCache>
                <c:ptCount val="1"/>
                <c:pt idx="0">
                  <c:v>Iné</c:v>
                </c:pt>
              </c:strCache>
            </c:strRef>
          </c:tx>
          <c:spPr>
            <a:solidFill>
              <a:srgbClr val="558237"/>
            </a:solidFill>
            <a:ln>
              <a:noFill/>
            </a:ln>
            <a:effectLst/>
          </c:spPr>
          <c:invertIfNegative val="0"/>
          <c:cat>
            <c:strRef>
              <c:f>'G64'!$B$2:$G$2</c:f>
              <c:strCache>
                <c:ptCount val="6"/>
                <c:pt idx="0">
                  <c:v>CZ</c:v>
                </c:pt>
                <c:pt idx="1">
                  <c:v>EU27</c:v>
                </c:pt>
                <c:pt idx="2">
                  <c:v>DE</c:v>
                </c:pt>
                <c:pt idx="3">
                  <c:v>HU</c:v>
                </c:pt>
                <c:pt idx="4">
                  <c:v>PL</c:v>
                </c:pt>
                <c:pt idx="5">
                  <c:v>SK</c:v>
                </c:pt>
              </c:strCache>
            </c:strRef>
          </c:cat>
          <c:val>
            <c:numRef>
              <c:f>'G64'!$B$9:$G$9</c:f>
              <c:numCache>
                <c:formatCode>0.00</c:formatCode>
                <c:ptCount val="6"/>
                <c:pt idx="0">
                  <c:v>0</c:v>
                </c:pt>
                <c:pt idx="1">
                  <c:v>-1.6</c:v>
                </c:pt>
                <c:pt idx="2">
                  <c:v>2.7</c:v>
                </c:pt>
                <c:pt idx="3">
                  <c:v>2.2000000000000002</c:v>
                </c:pt>
                <c:pt idx="4">
                  <c:v>0.7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DE6-4111-B70E-5A14E935C4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39813392"/>
        <c:axId val="839814376"/>
      </c:barChart>
      <c:lineChart>
        <c:grouping val="stacked"/>
        <c:varyColors val="0"/>
        <c:ser>
          <c:idx val="7"/>
          <c:order val="7"/>
          <c:tx>
            <c:strRef>
              <c:f>'G64'!$A$10</c:f>
              <c:strCache>
                <c:ptCount val="1"/>
                <c:pt idx="0">
                  <c:v>Koncová cena bez DPH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BE0000"/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cat>
            <c:strRef>
              <c:f>'G64'!$B$2:$G$2</c:f>
              <c:strCache>
                <c:ptCount val="6"/>
                <c:pt idx="0">
                  <c:v>CZ</c:v>
                </c:pt>
                <c:pt idx="1">
                  <c:v>EU27</c:v>
                </c:pt>
                <c:pt idx="2">
                  <c:v>DE</c:v>
                </c:pt>
                <c:pt idx="3">
                  <c:v>HU</c:v>
                </c:pt>
                <c:pt idx="4">
                  <c:v>PL</c:v>
                </c:pt>
                <c:pt idx="5">
                  <c:v>SK</c:v>
                </c:pt>
              </c:strCache>
            </c:strRef>
          </c:cat>
          <c:val>
            <c:numRef>
              <c:f>'G64'!$B$10:$G$10</c:f>
              <c:numCache>
                <c:formatCode>0.00</c:formatCode>
                <c:ptCount val="6"/>
                <c:pt idx="0">
                  <c:v>191.2</c:v>
                </c:pt>
                <c:pt idx="1">
                  <c:v>200.29999999999998</c:v>
                </c:pt>
                <c:pt idx="2">
                  <c:v>212</c:v>
                </c:pt>
                <c:pt idx="3">
                  <c:v>210.00000000000003</c:v>
                </c:pt>
                <c:pt idx="4">
                  <c:v>167.1</c:v>
                </c:pt>
                <c:pt idx="5">
                  <c:v>234.5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DE6-4111-B70E-5A14E935C4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9813392"/>
        <c:axId val="839814376"/>
      </c:lineChart>
      <c:catAx>
        <c:axId val="839813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839814376"/>
        <c:crosses val="autoZero"/>
        <c:auto val="1"/>
        <c:lblAlgn val="ctr"/>
        <c:lblOffset val="100"/>
        <c:noMultiLvlLbl val="0"/>
      </c:catAx>
      <c:valAx>
        <c:axId val="839814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839813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'G65'!$A$3</c:f>
              <c:strCache>
                <c:ptCount val="1"/>
                <c:pt idx="0">
                  <c:v>OZE</c:v>
                </c:pt>
              </c:strCache>
            </c:strRef>
          </c:tx>
          <c:spPr>
            <a:solidFill>
              <a:srgbClr val="0032C8"/>
            </a:solidFill>
            <a:ln>
              <a:noFill/>
            </a:ln>
            <a:effectLst/>
          </c:spPr>
          <c:invertIfNegative val="0"/>
          <c:cat>
            <c:strRef>
              <c:f>'G65'!$B$2:$I$2</c:f>
              <c:strCach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 nad 100 GWh</c:v>
                </c:pt>
                <c:pt idx="6">
                  <c:v>2022 1-100 GWh</c:v>
                </c:pt>
                <c:pt idx="7">
                  <c:v>2022 do 1 GWh</c:v>
                </c:pt>
              </c:strCache>
            </c:strRef>
          </c:cat>
          <c:val>
            <c:numRef>
              <c:f>'G65'!$B$3:$I$3</c:f>
              <c:numCache>
                <c:formatCode>0.00</c:formatCode>
                <c:ptCount val="8"/>
                <c:pt idx="0">
                  <c:v>17.499099999999999</c:v>
                </c:pt>
                <c:pt idx="1">
                  <c:v>16.585699999999999</c:v>
                </c:pt>
                <c:pt idx="2">
                  <c:v>16.235299999999999</c:v>
                </c:pt>
                <c:pt idx="3">
                  <c:v>14.609</c:v>
                </c:pt>
                <c:pt idx="4">
                  <c:v>10.122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E9-44FE-8F03-339C68810792}"/>
            </c:ext>
          </c:extLst>
        </c:ser>
        <c:ser>
          <c:idx val="1"/>
          <c:order val="1"/>
          <c:tx>
            <c:strRef>
              <c:f>'G65'!$A$4</c:f>
              <c:strCache>
                <c:ptCount val="1"/>
                <c:pt idx="0">
                  <c:v>KVET</c:v>
                </c:pt>
              </c:strCache>
            </c:strRef>
          </c:tx>
          <c:spPr>
            <a:solidFill>
              <a:srgbClr val="3C96FF"/>
            </a:solidFill>
            <a:ln>
              <a:noFill/>
            </a:ln>
            <a:effectLst/>
          </c:spPr>
          <c:invertIfNegative val="0"/>
          <c:cat>
            <c:strRef>
              <c:f>'G65'!$B$2:$I$2</c:f>
              <c:strCach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 nad 100 GWh</c:v>
                </c:pt>
                <c:pt idx="6">
                  <c:v>2022 1-100 GWh</c:v>
                </c:pt>
                <c:pt idx="7">
                  <c:v>2022 do 1 GWh</c:v>
                </c:pt>
              </c:strCache>
            </c:strRef>
          </c:cat>
          <c:val>
            <c:numRef>
              <c:f>'G65'!$B$4:$I$4</c:f>
              <c:numCache>
                <c:formatCode>0.00</c:formatCode>
                <c:ptCount val="8"/>
                <c:pt idx="0">
                  <c:v>4.07721</c:v>
                </c:pt>
                <c:pt idx="1">
                  <c:v>4.9855</c:v>
                </c:pt>
                <c:pt idx="2">
                  <c:v>4.3358999999999996</c:v>
                </c:pt>
                <c:pt idx="3">
                  <c:v>3.5581</c:v>
                </c:pt>
                <c:pt idx="4">
                  <c:v>8.0241000000000007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E9-44FE-8F03-339C68810792}"/>
            </c:ext>
          </c:extLst>
        </c:ser>
        <c:ser>
          <c:idx val="2"/>
          <c:order val="2"/>
          <c:tx>
            <c:strRef>
              <c:f>'G65'!$A$5</c:f>
              <c:strCache>
                <c:ptCount val="1"/>
                <c:pt idx="0">
                  <c:v>Výroba elektriny z domáceho uhlia</c:v>
                </c:pt>
              </c:strCache>
            </c:strRef>
          </c:tx>
          <c:spPr>
            <a:solidFill>
              <a:srgbClr val="6E6E6E"/>
            </a:solidFill>
            <a:ln>
              <a:noFill/>
            </a:ln>
            <a:effectLst/>
          </c:spPr>
          <c:invertIfNegative val="0"/>
          <c:cat>
            <c:strRef>
              <c:f>'G65'!$B$2:$I$2</c:f>
              <c:strCach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 nad 100 GWh</c:v>
                </c:pt>
                <c:pt idx="6">
                  <c:v>2022 1-100 GWh</c:v>
                </c:pt>
                <c:pt idx="7">
                  <c:v>2022 do 1 GWh</c:v>
                </c:pt>
              </c:strCache>
            </c:strRef>
          </c:cat>
          <c:val>
            <c:numRef>
              <c:f>'G65'!$B$5:$I$5</c:f>
              <c:numCache>
                <c:formatCode>0.00</c:formatCode>
                <c:ptCount val="8"/>
                <c:pt idx="0">
                  <c:v>4.3559000000000001</c:v>
                </c:pt>
                <c:pt idx="1">
                  <c:v>5.1428000000000003</c:v>
                </c:pt>
                <c:pt idx="2">
                  <c:v>5.1428000000000003</c:v>
                </c:pt>
                <c:pt idx="3">
                  <c:v>5.12</c:v>
                </c:pt>
                <c:pt idx="4">
                  <c:v>5.3072999999999997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E9-44FE-8F03-339C68810792}"/>
            </c:ext>
          </c:extLst>
        </c:ser>
        <c:ser>
          <c:idx val="3"/>
          <c:order val="3"/>
          <c:tx>
            <c:strRef>
              <c:f>'G65'!$A$6</c:f>
              <c:strCache>
                <c:ptCount val="1"/>
                <c:pt idx="0">
                  <c:v>OKTE</c:v>
                </c:pt>
              </c:strCache>
            </c:strRef>
          </c:tx>
          <c:spPr>
            <a:solidFill>
              <a:srgbClr val="C8C8C8"/>
            </a:solidFill>
            <a:ln>
              <a:noFill/>
            </a:ln>
            <a:effectLst/>
          </c:spPr>
          <c:invertIfNegative val="0"/>
          <c:cat>
            <c:strRef>
              <c:f>'G65'!$B$2:$I$2</c:f>
              <c:strCach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 nad 100 GWh</c:v>
                </c:pt>
                <c:pt idx="6">
                  <c:v>2022 1-100 GWh</c:v>
                </c:pt>
                <c:pt idx="7">
                  <c:v>2022 do 1 GWh</c:v>
                </c:pt>
              </c:strCache>
            </c:strRef>
          </c:cat>
          <c:val>
            <c:numRef>
              <c:f>'G65'!$B$6:$I$6</c:f>
              <c:numCache>
                <c:formatCode>0.00</c:formatCode>
                <c:ptCount val="8"/>
                <c:pt idx="0">
                  <c:v>0.27589999999999998</c:v>
                </c:pt>
                <c:pt idx="1">
                  <c:v>0.27400000000000002</c:v>
                </c:pt>
                <c:pt idx="2">
                  <c:v>0.27400000000000002</c:v>
                </c:pt>
                <c:pt idx="3">
                  <c:v>0.33389999999999997</c:v>
                </c:pt>
                <c:pt idx="4">
                  <c:v>0.28710000000000002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E9-44FE-8F03-339C68810792}"/>
            </c:ext>
          </c:extLst>
        </c:ser>
        <c:ser>
          <c:idx val="4"/>
          <c:order val="4"/>
          <c:tx>
            <c:strRef>
              <c:f>'G65'!$A$7</c:f>
              <c:strCache>
                <c:ptCount val="1"/>
                <c:pt idx="0">
                  <c:v>Spolu TPS</c:v>
                </c:pt>
              </c:strCache>
            </c:strRef>
          </c:tx>
          <c:spPr>
            <a:solidFill>
              <a:srgbClr val="A0A0A0"/>
            </a:solidFill>
            <a:ln>
              <a:noFill/>
            </a:ln>
            <a:effectLst/>
          </c:spPr>
          <c:invertIfNegative val="0"/>
          <c:cat>
            <c:strRef>
              <c:f>'G65'!$B$2:$I$2</c:f>
              <c:strCach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 nad 100 GWh</c:v>
                </c:pt>
                <c:pt idx="6">
                  <c:v>2022 1-100 GWh</c:v>
                </c:pt>
                <c:pt idx="7">
                  <c:v>2022 do 1 GWh</c:v>
                </c:pt>
              </c:strCache>
            </c:strRef>
          </c:cat>
          <c:val>
            <c:numRef>
              <c:f>'G65'!$B$7:$I$7</c:f>
              <c:numCache>
                <c:formatCode>0.00</c:formatCode>
                <c:ptCount val="8"/>
                <c:pt idx="5">
                  <c:v>1.1870000000000001</c:v>
                </c:pt>
                <c:pt idx="6">
                  <c:v>11.9</c:v>
                </c:pt>
                <c:pt idx="7">
                  <c:v>15.9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4E9-44FE-8F03-339C68810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03287680"/>
        <c:axId val="803288992"/>
      </c:barChart>
      <c:catAx>
        <c:axId val="803287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803288992"/>
        <c:crosses val="autoZero"/>
        <c:auto val="1"/>
        <c:lblAlgn val="ctr"/>
        <c:lblOffset val="100"/>
        <c:noMultiLvlLbl val="0"/>
      </c:catAx>
      <c:valAx>
        <c:axId val="803288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803287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'G66'!$B$2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C8C8C8"/>
            </a:solidFill>
            <a:ln>
              <a:noFill/>
            </a:ln>
            <a:effectLst/>
          </c:spPr>
          <c:invertIfNegative val="0"/>
          <c:cat>
            <c:strRef>
              <c:f>'G66'!$A$3:$A$18</c:f>
              <c:strCache>
                <c:ptCount val="16"/>
                <c:pt idx="0">
                  <c:v>BE</c:v>
                </c:pt>
                <c:pt idx="1">
                  <c:v>CZ</c:v>
                </c:pt>
                <c:pt idx="2">
                  <c:v>DK</c:v>
                </c:pt>
                <c:pt idx="3">
                  <c:v>ES</c:v>
                </c:pt>
                <c:pt idx="4">
                  <c:v>FI</c:v>
                </c:pt>
                <c:pt idx="5">
                  <c:v>FR</c:v>
                </c:pt>
                <c:pt idx="6">
                  <c:v>GE</c:v>
                </c:pt>
                <c:pt idx="7">
                  <c:v>GR</c:v>
                </c:pt>
                <c:pt idx="8">
                  <c:v>IT</c:v>
                </c:pt>
                <c:pt idx="9">
                  <c:v>LT</c:v>
                </c:pt>
                <c:pt idx="10">
                  <c:v>LU</c:v>
                </c:pt>
                <c:pt idx="11">
                  <c:v>NL</c:v>
                </c:pt>
                <c:pt idx="12">
                  <c:v>PL</c:v>
                </c:pt>
                <c:pt idx="13">
                  <c:v>RO</c:v>
                </c:pt>
                <c:pt idx="14">
                  <c:v>SK</c:v>
                </c:pt>
                <c:pt idx="15">
                  <c:v>UK</c:v>
                </c:pt>
              </c:strCache>
            </c:strRef>
          </c:cat>
          <c:val>
            <c:numRef>
              <c:f>'G66'!$B$3:$B$18</c:f>
              <c:numCache>
                <c:formatCode>0.0%</c:formatCode>
                <c:ptCount val="16"/>
                <c:pt idx="0">
                  <c:v>0.11439114391143912</c:v>
                </c:pt>
                <c:pt idx="3">
                  <c:v>0.13200000000000001</c:v>
                </c:pt>
                <c:pt idx="4">
                  <c:v>0.11700000000000001</c:v>
                </c:pt>
                <c:pt idx="5">
                  <c:v>0.125</c:v>
                </c:pt>
                <c:pt idx="6">
                  <c:v>8.5000000000000006E-2</c:v>
                </c:pt>
                <c:pt idx="7">
                  <c:v>1.2999999999999999E-2</c:v>
                </c:pt>
                <c:pt idx="9">
                  <c:v>3.0000000000000001E-3</c:v>
                </c:pt>
                <c:pt idx="10">
                  <c:v>0.23200000000000001</c:v>
                </c:pt>
                <c:pt idx="11">
                  <c:v>0.08</c:v>
                </c:pt>
                <c:pt idx="14">
                  <c:v>2.6121027427078801E-2</c:v>
                </c:pt>
                <c:pt idx="15">
                  <c:v>1.4E-2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26-485B-A06E-37724565C1B1}"/>
            </c:ext>
          </c:extLst>
        </c:ser>
        <c:ser>
          <c:idx val="1"/>
          <c:order val="1"/>
          <c:tx>
            <c:strRef>
              <c:f>'G66'!$C$2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3C96FF"/>
            </a:solidFill>
            <a:ln>
              <a:noFill/>
            </a:ln>
            <a:effectLst/>
          </c:spPr>
          <c:invertIfNegative val="0"/>
          <c:cat>
            <c:strRef>
              <c:f>'G66'!$A$3:$A$18</c:f>
              <c:strCache>
                <c:ptCount val="16"/>
                <c:pt idx="0">
                  <c:v>BE</c:v>
                </c:pt>
                <c:pt idx="1">
                  <c:v>CZ</c:v>
                </c:pt>
                <c:pt idx="2">
                  <c:v>DK</c:v>
                </c:pt>
                <c:pt idx="3">
                  <c:v>ES</c:v>
                </c:pt>
                <c:pt idx="4">
                  <c:v>FI</c:v>
                </c:pt>
                <c:pt idx="5">
                  <c:v>FR</c:v>
                </c:pt>
                <c:pt idx="6">
                  <c:v>GE</c:v>
                </c:pt>
                <c:pt idx="7">
                  <c:v>GR</c:v>
                </c:pt>
                <c:pt idx="8">
                  <c:v>IT</c:v>
                </c:pt>
                <c:pt idx="9">
                  <c:v>LT</c:v>
                </c:pt>
                <c:pt idx="10">
                  <c:v>LU</c:v>
                </c:pt>
                <c:pt idx="11">
                  <c:v>NL</c:v>
                </c:pt>
                <c:pt idx="12">
                  <c:v>PL</c:v>
                </c:pt>
                <c:pt idx="13">
                  <c:v>RO</c:v>
                </c:pt>
                <c:pt idx="14">
                  <c:v>SK</c:v>
                </c:pt>
                <c:pt idx="15">
                  <c:v>UK</c:v>
                </c:pt>
              </c:strCache>
            </c:strRef>
          </c:cat>
          <c:val>
            <c:numRef>
              <c:f>'G66'!$C$3:$C$18</c:f>
              <c:numCache>
                <c:formatCode>0.0%</c:formatCode>
                <c:ptCount val="16"/>
                <c:pt idx="0">
                  <c:v>0.309</c:v>
                </c:pt>
                <c:pt idx="2">
                  <c:v>0.17399999999999999</c:v>
                </c:pt>
                <c:pt idx="3">
                  <c:v>0.05</c:v>
                </c:pt>
                <c:pt idx="4">
                  <c:v>0.34300000000000003</c:v>
                </c:pt>
                <c:pt idx="5">
                  <c:v>0.374</c:v>
                </c:pt>
                <c:pt idx="6">
                  <c:v>0.17399999999999999</c:v>
                </c:pt>
                <c:pt idx="7">
                  <c:v>8.3000000000000004E-2</c:v>
                </c:pt>
                <c:pt idx="9">
                  <c:v>7.0000000000000001E-3</c:v>
                </c:pt>
                <c:pt idx="10">
                  <c:v>0.63</c:v>
                </c:pt>
                <c:pt idx="11">
                  <c:v>0.253</c:v>
                </c:pt>
                <c:pt idx="12">
                  <c:v>0.03</c:v>
                </c:pt>
                <c:pt idx="14">
                  <c:v>1.6E-2</c:v>
                </c:pt>
                <c:pt idx="15">
                  <c:v>4.3999999999999997E-2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26-485B-A06E-37724565C1B1}"/>
            </c:ext>
          </c:extLst>
        </c:ser>
        <c:ser>
          <c:idx val="2"/>
          <c:order val="2"/>
          <c:tx>
            <c:strRef>
              <c:f>'G66'!$D$2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32C8"/>
            </a:solidFill>
            <a:ln>
              <a:noFill/>
            </a:ln>
            <a:effectLst/>
          </c:spPr>
          <c:invertIfNegative val="0"/>
          <c:cat>
            <c:strRef>
              <c:f>'G66'!$A$3:$A$18</c:f>
              <c:strCache>
                <c:ptCount val="16"/>
                <c:pt idx="0">
                  <c:v>BE</c:v>
                </c:pt>
                <c:pt idx="1">
                  <c:v>CZ</c:v>
                </c:pt>
                <c:pt idx="2">
                  <c:v>DK</c:v>
                </c:pt>
                <c:pt idx="3">
                  <c:v>ES</c:v>
                </c:pt>
                <c:pt idx="4">
                  <c:v>FI</c:v>
                </c:pt>
                <c:pt idx="5">
                  <c:v>FR</c:v>
                </c:pt>
                <c:pt idx="6">
                  <c:v>GE</c:v>
                </c:pt>
                <c:pt idx="7">
                  <c:v>GR</c:v>
                </c:pt>
                <c:pt idx="8">
                  <c:v>IT</c:v>
                </c:pt>
                <c:pt idx="9">
                  <c:v>LT</c:v>
                </c:pt>
                <c:pt idx="10">
                  <c:v>LU</c:v>
                </c:pt>
                <c:pt idx="11">
                  <c:v>NL</c:v>
                </c:pt>
                <c:pt idx="12">
                  <c:v>PL</c:v>
                </c:pt>
                <c:pt idx="13">
                  <c:v>RO</c:v>
                </c:pt>
                <c:pt idx="14">
                  <c:v>SK</c:v>
                </c:pt>
                <c:pt idx="15">
                  <c:v>UK</c:v>
                </c:pt>
              </c:strCache>
            </c:strRef>
          </c:cat>
          <c:val>
            <c:numRef>
              <c:f>'G66'!$D$3:$D$18</c:f>
              <c:numCache>
                <c:formatCode>0.0%</c:formatCode>
                <c:ptCount val="16"/>
                <c:pt idx="0">
                  <c:v>0.45</c:v>
                </c:pt>
                <c:pt idx="1">
                  <c:v>0.06</c:v>
                </c:pt>
                <c:pt idx="3">
                  <c:v>0.15</c:v>
                </c:pt>
                <c:pt idx="4">
                  <c:v>0.49</c:v>
                </c:pt>
                <c:pt idx="5">
                  <c:v>0.55000000000000004</c:v>
                </c:pt>
                <c:pt idx="6">
                  <c:v>0.32</c:v>
                </c:pt>
                <c:pt idx="7">
                  <c:v>0.14000000000000001</c:v>
                </c:pt>
                <c:pt idx="8">
                  <c:v>7.0000000000000007E-2</c:v>
                </c:pt>
                <c:pt idx="9">
                  <c:v>0.01</c:v>
                </c:pt>
                <c:pt idx="10">
                  <c:v>0.95</c:v>
                </c:pt>
                <c:pt idx="11">
                  <c:v>0.39</c:v>
                </c:pt>
                <c:pt idx="12">
                  <c:v>0.06</c:v>
                </c:pt>
                <c:pt idx="13">
                  <c:v>0.16</c:v>
                </c:pt>
                <c:pt idx="14">
                  <c:v>4.5487202822644693E-2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26-485B-A06E-37724565C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9003320"/>
        <c:axId val="489011192"/>
      </c:barChart>
      <c:lineChart>
        <c:grouping val="standard"/>
        <c:varyColors val="0"/>
        <c:ser>
          <c:idx val="3"/>
          <c:order val="3"/>
          <c:tx>
            <c:strRef>
              <c:f>'G66'!$E$2</c:f>
              <c:strCache>
                <c:ptCount val="1"/>
                <c:pt idx="0">
                  <c:v>max</c:v>
                </c:pt>
              </c:strCache>
            </c:strRef>
          </c:tx>
          <c:spPr>
            <a:ln w="28575" cap="rnd">
              <a:solidFill>
                <a:srgbClr val="6E6E6E"/>
              </a:solidFill>
              <a:round/>
            </a:ln>
            <a:effectLst/>
          </c:spPr>
          <c:marker>
            <c:symbol val="none"/>
          </c:marker>
          <c:cat>
            <c:strRef>
              <c:f>'G66'!$A$3:$A$18</c:f>
              <c:strCache>
                <c:ptCount val="16"/>
                <c:pt idx="0">
                  <c:v>BE</c:v>
                </c:pt>
                <c:pt idx="1">
                  <c:v>CZ</c:v>
                </c:pt>
                <c:pt idx="2">
                  <c:v>DK</c:v>
                </c:pt>
                <c:pt idx="3">
                  <c:v>ES</c:v>
                </c:pt>
                <c:pt idx="4">
                  <c:v>FI</c:v>
                </c:pt>
                <c:pt idx="5">
                  <c:v>FR</c:v>
                </c:pt>
                <c:pt idx="6">
                  <c:v>GE</c:v>
                </c:pt>
                <c:pt idx="7">
                  <c:v>GR</c:v>
                </c:pt>
                <c:pt idx="8">
                  <c:v>IT</c:v>
                </c:pt>
                <c:pt idx="9">
                  <c:v>LT</c:v>
                </c:pt>
                <c:pt idx="10">
                  <c:v>LU</c:v>
                </c:pt>
                <c:pt idx="11">
                  <c:v>NL</c:v>
                </c:pt>
                <c:pt idx="12">
                  <c:v>PL</c:v>
                </c:pt>
                <c:pt idx="13">
                  <c:v>RO</c:v>
                </c:pt>
                <c:pt idx="14">
                  <c:v>SK</c:v>
                </c:pt>
                <c:pt idx="15">
                  <c:v>UK</c:v>
                </c:pt>
              </c:strCache>
            </c:strRef>
          </c:cat>
          <c:val>
            <c:numRef>
              <c:f>'G66'!$E$3:$E$18</c:f>
              <c:numCache>
                <c:formatCode>General</c:formatCode>
                <c:ptCount val="16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0.25</c:v>
                </c:pt>
                <c:pt idx="4">
                  <c:v>0.25</c:v>
                </c:pt>
                <c:pt idx="5">
                  <c:v>0.25</c:v>
                </c:pt>
                <c:pt idx="6">
                  <c:v>0.25</c:v>
                </c:pt>
                <c:pt idx="7">
                  <c:v>0.25</c:v>
                </c:pt>
                <c:pt idx="8">
                  <c:v>0.25</c:v>
                </c:pt>
                <c:pt idx="9">
                  <c:v>0.25</c:v>
                </c:pt>
                <c:pt idx="10">
                  <c:v>0.25</c:v>
                </c:pt>
                <c:pt idx="11">
                  <c:v>0.25</c:v>
                </c:pt>
                <c:pt idx="12">
                  <c:v>0.25</c:v>
                </c:pt>
                <c:pt idx="13">
                  <c:v>0.25</c:v>
                </c:pt>
                <c:pt idx="14">
                  <c:v>0.25</c:v>
                </c:pt>
                <c:pt idx="15">
                  <c:v>0.25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26-485B-A06E-37724565C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9003320"/>
        <c:axId val="489011192"/>
      </c:lineChart>
      <c:catAx>
        <c:axId val="489003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89011192"/>
        <c:crosses val="autoZero"/>
        <c:auto val="1"/>
        <c:lblAlgn val="ctr"/>
        <c:lblOffset val="100"/>
        <c:noMultiLvlLbl val="0"/>
      </c:catAx>
      <c:valAx>
        <c:axId val="489011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890033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'G8'!$A$3</c:f>
              <c:strCache>
                <c:ptCount val="1"/>
                <c:pt idx="0">
                  <c:v>HDP na zamestnanca</c:v>
                </c:pt>
              </c:strCache>
            </c:strRef>
          </c:tx>
          <c:spPr>
            <a:ln w="28575" cap="rnd">
              <a:solidFill>
                <a:schemeClr val="accent5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'G8'!$B$2:$X$2</c:f>
              <c:numCache>
                <c:formatCode>General</c:formatCode>
                <c:ptCount val="2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</c:numCache>
            </c:numRef>
          </c:cat>
          <c:val>
            <c:numRef>
              <c:f>'G8'!$B$3:$X$3</c:f>
              <c:numCache>
                <c:formatCode>#\ ##0.0</c:formatCode>
                <c:ptCount val="23"/>
                <c:pt idx="0">
                  <c:v>3.6</c:v>
                </c:pt>
                <c:pt idx="1">
                  <c:v>4.9000000000000004</c:v>
                </c:pt>
                <c:pt idx="2">
                  <c:v>5.2</c:v>
                </c:pt>
                <c:pt idx="3">
                  <c:v>4.3</c:v>
                </c:pt>
                <c:pt idx="4" formatCode="General">
                  <c:v>4.4000000000000004</c:v>
                </c:pt>
                <c:pt idx="5">
                  <c:v>5.8</c:v>
                </c:pt>
                <c:pt idx="6">
                  <c:v>8.6</c:v>
                </c:pt>
                <c:pt idx="7">
                  <c:v>7.1</c:v>
                </c:pt>
                <c:pt idx="8">
                  <c:v>2.1</c:v>
                </c:pt>
                <c:pt idx="9" formatCode="General">
                  <c:v>-2.7</c:v>
                </c:pt>
                <c:pt idx="10">
                  <c:v>9.8000000000000007</c:v>
                </c:pt>
                <c:pt idx="11">
                  <c:v>0</c:v>
                </c:pt>
                <c:pt idx="12">
                  <c:v>1.9</c:v>
                </c:pt>
                <c:pt idx="13">
                  <c:v>1.8</c:v>
                </c:pt>
                <c:pt idx="14" formatCode="General">
                  <c:v>2</c:v>
                </c:pt>
                <c:pt idx="15">
                  <c:v>3.1</c:v>
                </c:pt>
                <c:pt idx="16">
                  <c:v>-0.4</c:v>
                </c:pt>
                <c:pt idx="17">
                  <c:v>0</c:v>
                </c:pt>
                <c:pt idx="18">
                  <c:v>2</c:v>
                </c:pt>
                <c:pt idx="19" formatCode="General">
                  <c:v>0.5</c:v>
                </c:pt>
                <c:pt idx="20">
                  <c:v>-1.7</c:v>
                </c:pt>
                <c:pt idx="21">
                  <c:v>4.0999999999999996</c:v>
                </c:pt>
                <c:pt idx="22">
                  <c:v>-0.1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B3-4DD9-9E25-6E3C27F98421}"/>
            </c:ext>
          </c:extLst>
        </c:ser>
        <c:ser>
          <c:idx val="1"/>
          <c:order val="1"/>
          <c:tx>
            <c:strRef>
              <c:f>'G8'!$A$4</c:f>
              <c:strCache>
                <c:ptCount val="1"/>
                <c:pt idx="0">
                  <c:v>HDP na odpracovanú hodinu</c:v>
                </c:pt>
              </c:strCache>
            </c:strRef>
          </c:tx>
          <c:spPr>
            <a:ln w="28575" cap="rnd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'G8'!$B$2:$X$2</c:f>
              <c:numCache>
                <c:formatCode>General</c:formatCode>
                <c:ptCount val="2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</c:numCache>
            </c:numRef>
          </c:cat>
          <c:val>
            <c:numRef>
              <c:f>'G8'!$B$4:$X$4</c:f>
              <c:numCache>
                <c:formatCode>#\ ##0.0</c:formatCode>
                <c:ptCount val="23"/>
                <c:pt idx="0">
                  <c:v>3.9</c:v>
                </c:pt>
                <c:pt idx="1">
                  <c:v>5.8</c:v>
                </c:pt>
                <c:pt idx="2">
                  <c:v>8</c:v>
                </c:pt>
                <c:pt idx="3">
                  <c:v>7.6</c:v>
                </c:pt>
                <c:pt idx="4" formatCode="General">
                  <c:v>1.8</c:v>
                </c:pt>
                <c:pt idx="5">
                  <c:v>4.5999999999999996</c:v>
                </c:pt>
                <c:pt idx="6">
                  <c:v>8</c:v>
                </c:pt>
                <c:pt idx="7">
                  <c:v>6.5</c:v>
                </c:pt>
                <c:pt idx="8">
                  <c:v>2.2000000000000002</c:v>
                </c:pt>
                <c:pt idx="9" formatCode="General">
                  <c:v>-2.1</c:v>
                </c:pt>
                <c:pt idx="10">
                  <c:v>8.3000000000000007</c:v>
                </c:pt>
                <c:pt idx="11">
                  <c:v>0.9</c:v>
                </c:pt>
                <c:pt idx="12">
                  <c:v>2.2999999999999998</c:v>
                </c:pt>
                <c:pt idx="13">
                  <c:v>2.2000000000000002</c:v>
                </c:pt>
                <c:pt idx="14" formatCode="General">
                  <c:v>2.5</c:v>
                </c:pt>
                <c:pt idx="15">
                  <c:v>3.6</c:v>
                </c:pt>
                <c:pt idx="16">
                  <c:v>0.2</c:v>
                </c:pt>
                <c:pt idx="17">
                  <c:v>1.2</c:v>
                </c:pt>
                <c:pt idx="18">
                  <c:v>2.4</c:v>
                </c:pt>
                <c:pt idx="19" formatCode="General">
                  <c:v>1.3</c:v>
                </c:pt>
                <c:pt idx="20">
                  <c:v>5.3</c:v>
                </c:pt>
                <c:pt idx="21">
                  <c:v>3.8</c:v>
                </c:pt>
                <c:pt idx="22">
                  <c:v>-2.4900000000000002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B3-4DD9-9E25-6E3C27F98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5429103"/>
        <c:axId val="1445950943"/>
      </c:lineChart>
      <c:catAx>
        <c:axId val="14454291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445950943"/>
        <c:crosses val="autoZero"/>
        <c:auto val="1"/>
        <c:lblAlgn val="ctr"/>
        <c:lblOffset val="100"/>
        <c:noMultiLvlLbl val="0"/>
      </c:catAx>
      <c:valAx>
        <c:axId val="1445950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4454291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2198600174978112E-2"/>
          <c:y val="0.91629659374618089"/>
          <c:w val="0.83560258092738404"/>
          <c:h val="7.4834226652932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b="0" i="0"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'G67'!$A$3</c:f>
              <c:strCache>
                <c:ptCount val="1"/>
                <c:pt idx="0">
                  <c:v>Energia a dodávka</c:v>
                </c:pt>
              </c:strCache>
            </c:strRef>
          </c:tx>
          <c:spPr>
            <a:solidFill>
              <a:srgbClr val="0032C8"/>
            </a:solidFill>
            <a:ln>
              <a:noFill/>
            </a:ln>
            <a:effectLst/>
          </c:spPr>
          <c:invertIfNegative val="0"/>
          <c:cat>
            <c:numRef>
              <c:f>'G67'!$B$2:$G$2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'G67'!$B$3:$G$3</c:f>
              <c:numCache>
                <c:formatCode>0.0</c:formatCode>
                <c:ptCount val="6"/>
                <c:pt idx="0">
                  <c:v>19.729299999999999</c:v>
                </c:pt>
                <c:pt idx="1">
                  <c:v>20.785899999999994</c:v>
                </c:pt>
                <c:pt idx="2" formatCode="General">
                  <c:v>22.9</c:v>
                </c:pt>
                <c:pt idx="3" formatCode="General">
                  <c:v>20.7</c:v>
                </c:pt>
                <c:pt idx="4" formatCode="General">
                  <c:v>24.9</c:v>
                </c:pt>
                <c:pt idx="5" formatCode="General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03-4D76-A316-DDA69A767509}"/>
            </c:ext>
          </c:extLst>
        </c:ser>
        <c:ser>
          <c:idx val="1"/>
          <c:order val="1"/>
          <c:tx>
            <c:strRef>
              <c:f>'G67'!$A$4</c:f>
              <c:strCache>
                <c:ptCount val="1"/>
                <c:pt idx="0">
                  <c:v>Sieťové poplatky</c:v>
                </c:pt>
              </c:strCache>
            </c:strRef>
          </c:tx>
          <c:spPr>
            <a:solidFill>
              <a:srgbClr val="3C96FF"/>
            </a:solidFill>
            <a:ln>
              <a:noFill/>
            </a:ln>
            <a:effectLst/>
          </c:spPr>
          <c:invertIfNegative val="0"/>
          <c:cat>
            <c:numRef>
              <c:f>'G67'!$B$2:$G$2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'G67'!$B$4:$G$4</c:f>
              <c:numCache>
                <c:formatCode>0.0</c:formatCode>
                <c:ptCount val="6"/>
                <c:pt idx="0">
                  <c:v>7.4397000000000002</c:v>
                </c:pt>
                <c:pt idx="1">
                  <c:v>7.3314000000000004</c:v>
                </c:pt>
                <c:pt idx="2" formatCode="General">
                  <c:v>6.8</c:v>
                </c:pt>
                <c:pt idx="3" formatCode="General">
                  <c:v>7.5</c:v>
                </c:pt>
                <c:pt idx="4" formatCode="General">
                  <c:v>7.9</c:v>
                </c:pt>
                <c:pt idx="5" formatCode="General">
                  <c:v>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03-4D76-A316-DDA69A767509}"/>
            </c:ext>
          </c:extLst>
        </c:ser>
        <c:ser>
          <c:idx val="4"/>
          <c:order val="2"/>
          <c:tx>
            <c:strRef>
              <c:f>'G67'!$A$5</c:f>
              <c:strCache>
                <c:ptCount val="1"/>
                <c:pt idx="0">
                  <c:v>Environmentálne dane</c:v>
                </c:pt>
              </c:strCache>
            </c:strRef>
          </c:tx>
          <c:spPr>
            <a:solidFill>
              <a:srgbClr val="C8C8C8"/>
            </a:solidFill>
            <a:ln>
              <a:noFill/>
            </a:ln>
            <a:effectLst/>
          </c:spPr>
          <c:invertIfNegative val="0"/>
          <c:cat>
            <c:numRef>
              <c:f>'G67'!$B$2:$G$2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'G67'!$B$5:$G$5</c:f>
              <c:numCache>
                <c:formatCode>General</c:formatCode>
                <c:ptCount val="6"/>
                <c:pt idx="0">
                  <c:v>1.3</c:v>
                </c:pt>
                <c:pt idx="1">
                  <c:v>1.3</c:v>
                </c:pt>
                <c:pt idx="2">
                  <c:v>1.3</c:v>
                </c:pt>
                <c:pt idx="3">
                  <c:v>1.3</c:v>
                </c:pt>
                <c:pt idx="4">
                  <c:v>1.3</c:v>
                </c:pt>
                <c:pt idx="5">
                  <c:v>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A03-4D76-A316-DDA69A767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39813392"/>
        <c:axId val="839814376"/>
      </c:barChart>
      <c:catAx>
        <c:axId val="839813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839814376"/>
        <c:crosses val="autoZero"/>
        <c:auto val="1"/>
        <c:lblAlgn val="ctr"/>
        <c:lblOffset val="100"/>
        <c:noMultiLvlLbl val="0"/>
      </c:catAx>
      <c:valAx>
        <c:axId val="839814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839813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'G68'!$A$3</c:f>
              <c:strCache>
                <c:ptCount val="1"/>
                <c:pt idx="0">
                  <c:v>Energia a dodávka</c:v>
                </c:pt>
              </c:strCache>
            </c:strRef>
          </c:tx>
          <c:spPr>
            <a:solidFill>
              <a:srgbClr val="0032C8"/>
            </a:solidFill>
            <a:ln>
              <a:noFill/>
            </a:ln>
            <a:effectLst/>
          </c:spPr>
          <c:invertIfNegative val="0"/>
          <c:cat>
            <c:strRef>
              <c:f>'G68'!$B$2:$G$2</c:f>
              <c:strCache>
                <c:ptCount val="6"/>
                <c:pt idx="0">
                  <c:v>CZ</c:v>
                </c:pt>
                <c:pt idx="1">
                  <c:v>DE</c:v>
                </c:pt>
                <c:pt idx="2">
                  <c:v>EU27</c:v>
                </c:pt>
                <c:pt idx="3">
                  <c:v>HU</c:v>
                </c:pt>
                <c:pt idx="4">
                  <c:v>PL</c:v>
                </c:pt>
                <c:pt idx="5">
                  <c:v>SK</c:v>
                </c:pt>
              </c:strCache>
            </c:strRef>
          </c:cat>
          <c:val>
            <c:numRef>
              <c:f>'G68'!$B$3:$G$3</c:f>
              <c:numCache>
                <c:formatCode>General</c:formatCode>
                <c:ptCount val="6"/>
                <c:pt idx="0">
                  <c:v>66.699999999999989</c:v>
                </c:pt>
                <c:pt idx="1">
                  <c:v>58.6</c:v>
                </c:pt>
                <c:pt idx="2">
                  <c:v>67.599999999999994</c:v>
                </c:pt>
                <c:pt idx="3">
                  <c:v>89.1</c:v>
                </c:pt>
                <c:pt idx="4">
                  <c:v>74.399999999999991</c:v>
                </c:pt>
                <c:pt idx="5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23-4C79-8A9C-106B9C53923A}"/>
            </c:ext>
          </c:extLst>
        </c:ser>
        <c:ser>
          <c:idx val="1"/>
          <c:order val="1"/>
          <c:tx>
            <c:strRef>
              <c:f>'G68'!$A$4</c:f>
              <c:strCache>
                <c:ptCount val="1"/>
                <c:pt idx="0">
                  <c:v>Sieťové poplatky</c:v>
                </c:pt>
              </c:strCache>
            </c:strRef>
          </c:tx>
          <c:spPr>
            <a:solidFill>
              <a:srgbClr val="3C96FF"/>
            </a:solidFill>
            <a:ln>
              <a:noFill/>
            </a:ln>
            <a:effectLst/>
          </c:spPr>
          <c:invertIfNegative val="0"/>
          <c:cat>
            <c:strRef>
              <c:f>'G68'!$B$2:$G$2</c:f>
              <c:strCache>
                <c:ptCount val="6"/>
                <c:pt idx="0">
                  <c:v>CZ</c:v>
                </c:pt>
                <c:pt idx="1">
                  <c:v>DE</c:v>
                </c:pt>
                <c:pt idx="2">
                  <c:v>EU27</c:v>
                </c:pt>
                <c:pt idx="3">
                  <c:v>HU</c:v>
                </c:pt>
                <c:pt idx="4">
                  <c:v>PL</c:v>
                </c:pt>
                <c:pt idx="5">
                  <c:v>SK</c:v>
                </c:pt>
              </c:strCache>
            </c:strRef>
          </c:cat>
          <c:val>
            <c:numRef>
              <c:f>'G68'!$B$4:$G$4</c:f>
              <c:numCache>
                <c:formatCode>General</c:formatCode>
                <c:ptCount val="6"/>
                <c:pt idx="0">
                  <c:v>6.6</c:v>
                </c:pt>
                <c:pt idx="1">
                  <c:v>5.1000000000000005</c:v>
                </c:pt>
                <c:pt idx="2">
                  <c:v>5.1000000000000005</c:v>
                </c:pt>
                <c:pt idx="3">
                  <c:v>3.4</c:v>
                </c:pt>
                <c:pt idx="4">
                  <c:v>6</c:v>
                </c:pt>
                <c:pt idx="5">
                  <c:v>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23-4C79-8A9C-106B9C53923A}"/>
            </c:ext>
          </c:extLst>
        </c:ser>
        <c:ser>
          <c:idx val="2"/>
          <c:order val="2"/>
          <c:tx>
            <c:strRef>
              <c:f>'G68'!$A$5</c:f>
              <c:strCache>
                <c:ptCount val="1"/>
                <c:pt idx="0">
                  <c:v>Dane na podporu OZE</c:v>
                </c:pt>
              </c:strCache>
            </c:strRef>
          </c:tx>
          <c:spPr>
            <a:solidFill>
              <a:srgbClr val="6E6E6E"/>
            </a:solidFill>
            <a:ln>
              <a:noFill/>
            </a:ln>
            <a:effectLst/>
          </c:spPr>
          <c:invertIfNegative val="0"/>
          <c:cat>
            <c:strRef>
              <c:f>'G68'!$B$2:$G$2</c:f>
              <c:strCache>
                <c:ptCount val="6"/>
                <c:pt idx="0">
                  <c:v>CZ</c:v>
                </c:pt>
                <c:pt idx="1">
                  <c:v>DE</c:v>
                </c:pt>
                <c:pt idx="2">
                  <c:v>EU27</c:v>
                </c:pt>
                <c:pt idx="3">
                  <c:v>HU</c:v>
                </c:pt>
                <c:pt idx="4">
                  <c:v>PL</c:v>
                </c:pt>
                <c:pt idx="5">
                  <c:v>SK</c:v>
                </c:pt>
              </c:strCache>
            </c:strRef>
          </c:cat>
          <c:val>
            <c:numRef>
              <c:f>'G68'!$B$5:$G$5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0.4</c:v>
                </c:pt>
                <c:pt idx="3">
                  <c:v>0</c:v>
                </c:pt>
                <c:pt idx="4">
                  <c:v>0.4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23-4C79-8A9C-106B9C53923A}"/>
            </c:ext>
          </c:extLst>
        </c:ser>
        <c:ser>
          <c:idx val="3"/>
          <c:order val="3"/>
          <c:tx>
            <c:strRef>
              <c:f>'G68'!$A$6</c:f>
              <c:strCache>
                <c:ptCount val="1"/>
                <c:pt idx="0">
                  <c:v>Kapacitné dane</c:v>
                </c:pt>
              </c:strCache>
            </c:strRef>
          </c:tx>
          <c:spPr>
            <a:solidFill>
              <a:srgbClr val="A0A0A0"/>
            </a:solidFill>
            <a:ln>
              <a:noFill/>
            </a:ln>
            <a:effectLst/>
          </c:spPr>
          <c:invertIfNegative val="0"/>
          <c:cat>
            <c:strRef>
              <c:f>'G68'!$B$2:$G$2</c:f>
              <c:strCache>
                <c:ptCount val="6"/>
                <c:pt idx="0">
                  <c:v>CZ</c:v>
                </c:pt>
                <c:pt idx="1">
                  <c:v>DE</c:v>
                </c:pt>
                <c:pt idx="2">
                  <c:v>EU27</c:v>
                </c:pt>
                <c:pt idx="3">
                  <c:v>HU</c:v>
                </c:pt>
                <c:pt idx="4">
                  <c:v>PL</c:v>
                </c:pt>
                <c:pt idx="5">
                  <c:v>SK</c:v>
                </c:pt>
              </c:strCache>
            </c:strRef>
          </c:cat>
          <c:val>
            <c:numRef>
              <c:f>'G68'!$B$6:$G$6</c:f>
              <c:numCache>
                <c:formatCode>General</c:formatCode>
                <c:ptCount val="6"/>
                <c:pt idx="0">
                  <c:v>0</c:v>
                </c:pt>
                <c:pt idx="1">
                  <c:v>0.7</c:v>
                </c:pt>
                <c:pt idx="2">
                  <c:v>0.4</c:v>
                </c:pt>
                <c:pt idx="3">
                  <c:v>0.7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423-4C79-8A9C-106B9C53923A}"/>
            </c:ext>
          </c:extLst>
        </c:ser>
        <c:ser>
          <c:idx val="4"/>
          <c:order val="4"/>
          <c:tx>
            <c:strRef>
              <c:f>'G68'!$A$7</c:f>
              <c:strCache>
                <c:ptCount val="1"/>
                <c:pt idx="0">
                  <c:v>Environmentálne dane</c:v>
                </c:pt>
              </c:strCache>
            </c:strRef>
          </c:tx>
          <c:spPr>
            <a:solidFill>
              <a:srgbClr val="C8C8C8"/>
            </a:solidFill>
            <a:ln>
              <a:noFill/>
            </a:ln>
            <a:effectLst/>
          </c:spPr>
          <c:invertIfNegative val="0"/>
          <c:cat>
            <c:strRef>
              <c:f>'G68'!$B$2:$G$2</c:f>
              <c:strCache>
                <c:ptCount val="6"/>
                <c:pt idx="0">
                  <c:v>CZ</c:v>
                </c:pt>
                <c:pt idx="1">
                  <c:v>DE</c:v>
                </c:pt>
                <c:pt idx="2">
                  <c:v>EU27</c:v>
                </c:pt>
                <c:pt idx="3">
                  <c:v>HU</c:v>
                </c:pt>
                <c:pt idx="4">
                  <c:v>PL</c:v>
                </c:pt>
                <c:pt idx="5">
                  <c:v>SK</c:v>
                </c:pt>
              </c:strCache>
            </c:strRef>
          </c:cat>
          <c:val>
            <c:numRef>
              <c:f>'G68'!$B$7:$G$7</c:f>
              <c:numCache>
                <c:formatCode>General</c:formatCode>
                <c:ptCount val="6"/>
                <c:pt idx="0">
                  <c:v>1.2</c:v>
                </c:pt>
                <c:pt idx="1">
                  <c:v>7.7</c:v>
                </c:pt>
                <c:pt idx="2">
                  <c:v>4.8999999999999995</c:v>
                </c:pt>
                <c:pt idx="3">
                  <c:v>0.8</c:v>
                </c:pt>
                <c:pt idx="4">
                  <c:v>0.4</c:v>
                </c:pt>
                <c:pt idx="5">
                  <c:v>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423-4C79-8A9C-106B9C53923A}"/>
            </c:ext>
          </c:extLst>
        </c:ser>
        <c:ser>
          <c:idx val="5"/>
          <c:order val="5"/>
          <c:tx>
            <c:strRef>
              <c:f>'G68'!$A$8</c:f>
              <c:strCache>
                <c:ptCount val="1"/>
                <c:pt idx="0">
                  <c:v>Iné</c:v>
                </c:pt>
              </c:strCache>
            </c:strRef>
          </c:tx>
          <c:spPr>
            <a:solidFill>
              <a:srgbClr val="558237"/>
            </a:solidFill>
            <a:ln>
              <a:noFill/>
            </a:ln>
            <a:effectLst/>
          </c:spPr>
          <c:invertIfNegative val="0"/>
          <c:cat>
            <c:strRef>
              <c:f>'G68'!$B$2:$G$2</c:f>
              <c:strCache>
                <c:ptCount val="6"/>
                <c:pt idx="0">
                  <c:v>CZ</c:v>
                </c:pt>
                <c:pt idx="1">
                  <c:v>DE</c:v>
                </c:pt>
                <c:pt idx="2">
                  <c:v>EU27</c:v>
                </c:pt>
                <c:pt idx="3">
                  <c:v>HU</c:v>
                </c:pt>
                <c:pt idx="4">
                  <c:v>PL</c:v>
                </c:pt>
                <c:pt idx="5">
                  <c:v>SK</c:v>
                </c:pt>
              </c:strCache>
            </c:strRef>
          </c:cat>
          <c:val>
            <c:numRef>
              <c:f>'G68'!$B$8:$G$8</c:f>
              <c:numCache>
                <c:formatCode>General</c:formatCode>
                <c:ptCount val="6"/>
                <c:pt idx="0">
                  <c:v>0.1</c:v>
                </c:pt>
                <c:pt idx="1">
                  <c:v>0.1</c:v>
                </c:pt>
                <c:pt idx="2">
                  <c:v>0.1</c:v>
                </c:pt>
                <c:pt idx="3">
                  <c:v>-2.5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423-4C79-8A9C-106B9C539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39813392"/>
        <c:axId val="839814376"/>
      </c:barChart>
      <c:lineChart>
        <c:grouping val="stacked"/>
        <c:varyColors val="0"/>
        <c:ser>
          <c:idx val="6"/>
          <c:order val="6"/>
          <c:tx>
            <c:strRef>
              <c:f>'G68'!$A$9</c:f>
              <c:strCache>
                <c:ptCount val="1"/>
                <c:pt idx="0">
                  <c:v>Koncová cena bez DPH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BE0000"/>
              </a:solidFill>
              <a:ln w="9525">
                <a:solidFill>
                  <a:srgbClr val="BE0000"/>
                </a:solidFill>
              </a:ln>
              <a:effectLst/>
            </c:spPr>
          </c:marker>
          <c:cat>
            <c:strRef>
              <c:f>'G68'!$B$2:$G$2</c:f>
              <c:strCache>
                <c:ptCount val="6"/>
                <c:pt idx="0">
                  <c:v>CZ</c:v>
                </c:pt>
                <c:pt idx="1">
                  <c:v>DE</c:v>
                </c:pt>
                <c:pt idx="2">
                  <c:v>EU27</c:v>
                </c:pt>
                <c:pt idx="3">
                  <c:v>HU</c:v>
                </c:pt>
                <c:pt idx="4">
                  <c:v>PL</c:v>
                </c:pt>
                <c:pt idx="5">
                  <c:v>SK</c:v>
                </c:pt>
              </c:strCache>
            </c:strRef>
          </c:cat>
          <c:val>
            <c:numRef>
              <c:f>'G68'!$B$9:$G$9</c:f>
              <c:numCache>
                <c:formatCode>General</c:formatCode>
                <c:ptCount val="6"/>
                <c:pt idx="0">
                  <c:v>74.59999999999998</c:v>
                </c:pt>
                <c:pt idx="1">
                  <c:v>72.2</c:v>
                </c:pt>
                <c:pt idx="2">
                  <c:v>78.5</c:v>
                </c:pt>
                <c:pt idx="3">
                  <c:v>91.5</c:v>
                </c:pt>
                <c:pt idx="4">
                  <c:v>81.2</c:v>
                </c:pt>
                <c:pt idx="5">
                  <c:v>79.8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423-4C79-8A9C-106B9C539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9813392"/>
        <c:axId val="839814376"/>
      </c:lineChart>
      <c:catAx>
        <c:axId val="839813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839814376"/>
        <c:crosses val="autoZero"/>
        <c:auto val="1"/>
        <c:lblAlgn val="ctr"/>
        <c:lblOffset val="100"/>
        <c:noMultiLvlLbl val="0"/>
      </c:catAx>
      <c:valAx>
        <c:axId val="839814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839813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'G69'!$B$2</c:f>
              <c:strCache>
                <c:ptCount val="1"/>
                <c:pt idx="0">
                  <c:v>Cena bez dane</c:v>
                </c:pt>
              </c:strCache>
            </c:strRef>
          </c:tx>
          <c:spPr>
            <a:solidFill>
              <a:srgbClr val="0032C8"/>
            </a:solidFill>
            <a:ln>
              <a:noFill/>
            </a:ln>
            <a:effectLst/>
          </c:spPr>
          <c:invertIfNegative val="0"/>
          <c:cat>
            <c:strRef>
              <c:f>'G69'!$A$3:$A$7</c:f>
              <c:strCache>
                <c:ptCount val="5"/>
                <c:pt idx="0">
                  <c:v>CZ</c:v>
                </c:pt>
                <c:pt idx="1">
                  <c:v>DE</c:v>
                </c:pt>
                <c:pt idx="2">
                  <c:v>HU</c:v>
                </c:pt>
                <c:pt idx="3">
                  <c:v>PL</c:v>
                </c:pt>
                <c:pt idx="4">
                  <c:v>SK</c:v>
                </c:pt>
              </c:strCache>
            </c:strRef>
          </c:cat>
          <c:val>
            <c:numRef>
              <c:f>'G69'!$B$3:$B$7</c:f>
              <c:numCache>
                <c:formatCode>0.000</c:formatCode>
                <c:ptCount val="5"/>
                <c:pt idx="0">
                  <c:v>0.82872000000000001</c:v>
                </c:pt>
                <c:pt idx="1">
                  <c:v>0.92474999999999996</c:v>
                </c:pt>
                <c:pt idx="2">
                  <c:v>0.78394384615384616</c:v>
                </c:pt>
                <c:pt idx="3">
                  <c:v>0.96568615384615397</c:v>
                </c:pt>
                <c:pt idx="4">
                  <c:v>0.82038923076923087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1C-47EE-939F-C8FA7B3BDAF4}"/>
            </c:ext>
          </c:extLst>
        </c:ser>
        <c:ser>
          <c:idx val="1"/>
          <c:order val="1"/>
          <c:tx>
            <c:strRef>
              <c:f>'G69'!$C$2</c:f>
              <c:strCache>
                <c:ptCount val="1"/>
                <c:pt idx="0">
                  <c:v>Spotrebná daň biozložka</c:v>
                </c:pt>
              </c:strCache>
            </c:strRef>
          </c:tx>
          <c:spPr>
            <a:solidFill>
              <a:srgbClr val="A0A0A0"/>
            </a:solidFill>
            <a:ln>
              <a:noFill/>
            </a:ln>
            <a:effectLst/>
          </c:spPr>
          <c:invertIfNegative val="0"/>
          <c:cat>
            <c:strRef>
              <c:f>'G69'!$A$3:$A$7</c:f>
              <c:strCache>
                <c:ptCount val="5"/>
                <c:pt idx="0">
                  <c:v>CZ</c:v>
                </c:pt>
                <c:pt idx="1">
                  <c:v>DE</c:v>
                </c:pt>
                <c:pt idx="2">
                  <c:v>HU</c:v>
                </c:pt>
                <c:pt idx="3">
                  <c:v>PL</c:v>
                </c:pt>
                <c:pt idx="4">
                  <c:v>SK</c:v>
                </c:pt>
              </c:strCache>
            </c:strRef>
          </c:cat>
          <c:val>
            <c:numRef>
              <c:f>'G69'!$C$3:$C$7</c:f>
              <c:numCache>
                <c:formatCode>0.000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1.9842144396978185E-2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1C-47EE-939F-C8FA7B3BDAF4}"/>
            </c:ext>
          </c:extLst>
        </c:ser>
        <c:ser>
          <c:idx val="2"/>
          <c:order val="2"/>
          <c:tx>
            <c:strRef>
              <c:f>'G69'!$D$2</c:f>
              <c:strCache>
                <c:ptCount val="1"/>
                <c:pt idx="0">
                  <c:v>Spotrebná daň fosílna zložka</c:v>
                </c:pt>
              </c:strCache>
            </c:strRef>
          </c:tx>
          <c:spPr>
            <a:solidFill>
              <a:srgbClr val="3C96FF"/>
            </a:solidFill>
            <a:ln>
              <a:noFill/>
            </a:ln>
            <a:effectLst/>
          </c:spPr>
          <c:invertIfNegative val="0"/>
          <c:cat>
            <c:strRef>
              <c:f>'G69'!$A$3:$A$7</c:f>
              <c:strCache>
                <c:ptCount val="5"/>
                <c:pt idx="0">
                  <c:v>CZ</c:v>
                </c:pt>
                <c:pt idx="1">
                  <c:v>DE</c:v>
                </c:pt>
                <c:pt idx="2">
                  <c:v>HU</c:v>
                </c:pt>
                <c:pt idx="3">
                  <c:v>PL</c:v>
                </c:pt>
                <c:pt idx="4">
                  <c:v>SK</c:v>
                </c:pt>
              </c:strCache>
            </c:strRef>
          </c:cat>
          <c:val>
            <c:numRef>
              <c:f>'G69'!$D$3:$D$7</c:f>
              <c:numCache>
                <c:formatCode>0.000</c:formatCode>
                <c:ptCount val="5"/>
                <c:pt idx="0">
                  <c:v>0.52655232297023358</c:v>
                </c:pt>
                <c:pt idx="1">
                  <c:v>0.65449999999999997</c:v>
                </c:pt>
                <c:pt idx="2">
                  <c:v>0.25284590879538194</c:v>
                </c:pt>
                <c:pt idx="3">
                  <c:v>0.31379429135963777</c:v>
                </c:pt>
                <c:pt idx="4">
                  <c:v>0.51400000000000001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1C-47EE-939F-C8FA7B3BDAF4}"/>
            </c:ext>
          </c:extLst>
        </c:ser>
        <c:ser>
          <c:idx val="3"/>
          <c:order val="3"/>
          <c:tx>
            <c:strRef>
              <c:f>'G69'!$E$2</c:f>
              <c:strCache>
                <c:ptCount val="1"/>
                <c:pt idx="0">
                  <c:v>Ostatné nepriame dane</c:v>
                </c:pt>
              </c:strCache>
            </c:strRef>
          </c:tx>
          <c:spPr>
            <a:solidFill>
              <a:srgbClr val="C8C8C8"/>
            </a:solidFill>
            <a:ln>
              <a:noFill/>
            </a:ln>
            <a:effectLst/>
          </c:spPr>
          <c:invertIfNegative val="0"/>
          <c:cat>
            <c:strRef>
              <c:f>'G69'!$A$3:$A$7</c:f>
              <c:strCache>
                <c:ptCount val="5"/>
                <c:pt idx="0">
                  <c:v>CZ</c:v>
                </c:pt>
                <c:pt idx="1">
                  <c:v>DE</c:v>
                </c:pt>
                <c:pt idx="2">
                  <c:v>HU</c:v>
                </c:pt>
                <c:pt idx="3">
                  <c:v>PL</c:v>
                </c:pt>
                <c:pt idx="4">
                  <c:v>SK</c:v>
                </c:pt>
              </c:strCache>
            </c:strRef>
          </c:cat>
          <c:val>
            <c:numRef>
              <c:f>'G69'!$E$3:$E$7</c:f>
              <c:numCache>
                <c:formatCode>0.000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4.8353303320033741E-3</c:v>
                </c:pt>
                <c:pt idx="3">
                  <c:v>0</c:v>
                </c:pt>
                <c:pt idx="4">
                  <c:v>2.9649999999999802E-2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1C-47EE-939F-C8FA7B3BD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03287680"/>
        <c:axId val="803288992"/>
      </c:barChart>
      <c:catAx>
        <c:axId val="803287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803288992"/>
        <c:crosses val="autoZero"/>
        <c:auto val="1"/>
        <c:lblAlgn val="ctr"/>
        <c:lblOffset val="100"/>
        <c:noMultiLvlLbl val="0"/>
      </c:catAx>
      <c:valAx>
        <c:axId val="803288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803287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312499999999997E-2"/>
          <c:y val="0.87055641025641028"/>
          <c:w val="0.96614583333333337"/>
          <c:h val="9.68794871794871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'G70'!$B$2</c:f>
              <c:strCache>
                <c:ptCount val="1"/>
                <c:pt idx="0">
                  <c:v>Cena bez dane</c:v>
                </c:pt>
              </c:strCache>
            </c:strRef>
          </c:tx>
          <c:spPr>
            <a:solidFill>
              <a:srgbClr val="0032C8"/>
            </a:solidFill>
            <a:ln>
              <a:noFill/>
            </a:ln>
            <a:effectLst/>
          </c:spPr>
          <c:invertIfNegative val="0"/>
          <c:cat>
            <c:strRef>
              <c:f>'G70'!$A$3:$A$7</c:f>
              <c:strCache>
                <c:ptCount val="5"/>
                <c:pt idx="0">
                  <c:v>CZ</c:v>
                </c:pt>
                <c:pt idx="1">
                  <c:v>DE</c:v>
                </c:pt>
                <c:pt idx="2">
                  <c:v>HU</c:v>
                </c:pt>
                <c:pt idx="3">
                  <c:v>PL</c:v>
                </c:pt>
                <c:pt idx="4">
                  <c:v>SK</c:v>
                </c:pt>
              </c:strCache>
            </c:strRef>
          </c:cat>
          <c:val>
            <c:numRef>
              <c:f>'G70'!$B$3:$B$7</c:f>
              <c:numCache>
                <c:formatCode>0.000</c:formatCode>
                <c:ptCount val="5"/>
                <c:pt idx="0">
                  <c:v>1.1091553846153845</c:v>
                </c:pt>
                <c:pt idx="1">
                  <c:v>1.1913969230769232</c:v>
                </c:pt>
                <c:pt idx="2">
                  <c:v>1.0157100000000001</c:v>
                </c:pt>
                <c:pt idx="3">
                  <c:v>1.2201776923076926</c:v>
                </c:pt>
                <c:pt idx="4">
                  <c:v>1.0829276923076925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22-4929-B78B-BDD8ACDB56E6}"/>
            </c:ext>
          </c:extLst>
        </c:ser>
        <c:ser>
          <c:idx val="1"/>
          <c:order val="1"/>
          <c:tx>
            <c:strRef>
              <c:f>'G70'!$C$2</c:f>
              <c:strCache>
                <c:ptCount val="1"/>
                <c:pt idx="0">
                  <c:v>Spotrebná daň biozložka</c:v>
                </c:pt>
              </c:strCache>
            </c:strRef>
          </c:tx>
          <c:spPr>
            <a:solidFill>
              <a:srgbClr val="A0A0A0"/>
            </a:solidFill>
            <a:ln>
              <a:noFill/>
            </a:ln>
            <a:effectLst/>
          </c:spPr>
          <c:invertIfNegative val="0"/>
          <c:cat>
            <c:strRef>
              <c:f>'G70'!$A$3:$A$7</c:f>
              <c:strCache>
                <c:ptCount val="5"/>
                <c:pt idx="0">
                  <c:v>CZ</c:v>
                </c:pt>
                <c:pt idx="1">
                  <c:v>DE</c:v>
                </c:pt>
                <c:pt idx="2">
                  <c:v>HU</c:v>
                </c:pt>
                <c:pt idx="3">
                  <c:v>PL</c:v>
                </c:pt>
                <c:pt idx="4">
                  <c:v>SK</c:v>
                </c:pt>
              </c:strCache>
            </c:strRef>
          </c:cat>
          <c:val>
            <c:numRef>
              <c:f>'G70'!$C$3:$C$7</c:f>
              <c:numCache>
                <c:formatCode>0.000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1.9102888858041681E-2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22-4929-B78B-BDD8ACDB56E6}"/>
            </c:ext>
          </c:extLst>
        </c:ser>
        <c:ser>
          <c:idx val="2"/>
          <c:order val="2"/>
          <c:tx>
            <c:strRef>
              <c:f>'G70'!$D$2</c:f>
              <c:strCache>
                <c:ptCount val="1"/>
                <c:pt idx="0">
                  <c:v>Spotrebná daň fosílna zložka</c:v>
                </c:pt>
              </c:strCache>
            </c:strRef>
          </c:tx>
          <c:spPr>
            <a:solidFill>
              <a:srgbClr val="3C96FF"/>
            </a:solidFill>
            <a:ln>
              <a:noFill/>
            </a:ln>
            <a:effectLst/>
          </c:spPr>
          <c:invertIfNegative val="0"/>
          <c:cat>
            <c:strRef>
              <c:f>'G70'!$A$3:$A$7</c:f>
              <c:strCache>
                <c:ptCount val="5"/>
                <c:pt idx="0">
                  <c:v>CZ</c:v>
                </c:pt>
                <c:pt idx="1">
                  <c:v>DE</c:v>
                </c:pt>
                <c:pt idx="2">
                  <c:v>HU</c:v>
                </c:pt>
                <c:pt idx="3">
                  <c:v>PL</c:v>
                </c:pt>
                <c:pt idx="4">
                  <c:v>SK</c:v>
                </c:pt>
              </c:strCache>
            </c:strRef>
          </c:cat>
          <c:val>
            <c:numRef>
              <c:f>'G70'!$D$3:$D$7</c:f>
              <c:numCache>
                <c:formatCode>0.000</c:formatCode>
                <c:ptCount val="5"/>
                <c:pt idx="0">
                  <c:v>0.34652391971171925</c:v>
                </c:pt>
                <c:pt idx="1">
                  <c:v>0.47039999999999993</c:v>
                </c:pt>
                <c:pt idx="2">
                  <c:v>0.24723154263717867</c:v>
                </c:pt>
                <c:pt idx="3">
                  <c:v>0.28586407710948414</c:v>
                </c:pt>
                <c:pt idx="4">
                  <c:v>0.36799999999999999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22-4929-B78B-BDD8ACDB56E6}"/>
            </c:ext>
          </c:extLst>
        </c:ser>
        <c:ser>
          <c:idx val="3"/>
          <c:order val="3"/>
          <c:tx>
            <c:strRef>
              <c:f>'G70'!$E$2</c:f>
              <c:strCache>
                <c:ptCount val="1"/>
                <c:pt idx="0">
                  <c:v>Ostatné nepriame dane</c:v>
                </c:pt>
              </c:strCache>
            </c:strRef>
          </c:tx>
          <c:spPr>
            <a:solidFill>
              <a:srgbClr val="C8C8C8"/>
            </a:solidFill>
            <a:ln>
              <a:noFill/>
            </a:ln>
            <a:effectLst/>
          </c:spPr>
          <c:invertIfNegative val="0"/>
          <c:cat>
            <c:strRef>
              <c:f>'G70'!$A$3:$A$7</c:f>
              <c:strCache>
                <c:ptCount val="5"/>
                <c:pt idx="0">
                  <c:v>CZ</c:v>
                </c:pt>
                <c:pt idx="1">
                  <c:v>DE</c:v>
                </c:pt>
                <c:pt idx="2">
                  <c:v>HU</c:v>
                </c:pt>
                <c:pt idx="3">
                  <c:v>PL</c:v>
                </c:pt>
                <c:pt idx="4">
                  <c:v>SK</c:v>
                </c:pt>
              </c:strCache>
            </c:strRef>
          </c:cat>
          <c:val>
            <c:numRef>
              <c:f>'G70'!$E$3:$E$7</c:f>
              <c:numCache>
                <c:formatCode>0.000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4.5291737381177345E-3</c:v>
                </c:pt>
                <c:pt idx="3">
                  <c:v>0</c:v>
                </c:pt>
                <c:pt idx="4">
                  <c:v>2.9649999999999802E-2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22-4929-B78B-BDD8ACDB56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03287680"/>
        <c:axId val="803288992"/>
      </c:barChart>
      <c:catAx>
        <c:axId val="803287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803288992"/>
        <c:crosses val="autoZero"/>
        <c:auto val="1"/>
        <c:lblAlgn val="ctr"/>
        <c:lblOffset val="100"/>
        <c:noMultiLvlLbl val="0"/>
      </c:catAx>
      <c:valAx>
        <c:axId val="803288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803287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05"/>
          <c:y val="0.87055641025641028"/>
          <c:w val="0.91763888888888889"/>
          <c:h val="9.68794871794871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209722222222226E-2"/>
          <c:y val="1.7035042735042739E-2"/>
          <c:w val="0.92485887973625813"/>
          <c:h val="0.6801459401709402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'G9'!$A$3</c:f>
              <c:strCache>
                <c:ptCount val="1"/>
                <c:pt idx="0">
                  <c:v>Priemysel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'G9'!$B$2:$D$2</c:f>
              <c:strCache>
                <c:ptCount val="3"/>
                <c:pt idx="0">
                  <c:v>Reálna pridaná hodnota</c:v>
                </c:pt>
                <c:pt idx="1">
                  <c:v>Odpracované hodiny</c:v>
                </c:pt>
                <c:pt idx="2">
                  <c:v>Zamestnanosť</c:v>
                </c:pt>
              </c:strCache>
            </c:strRef>
          </c:cat>
          <c:val>
            <c:numRef>
              <c:f>'G9'!$B$3:$D$3</c:f>
              <c:numCache>
                <c:formatCode>0.0</c:formatCode>
                <c:ptCount val="3"/>
                <c:pt idx="0">
                  <c:v>-2.9807562407121111</c:v>
                </c:pt>
                <c:pt idx="1">
                  <c:v>-1.7493838869890661</c:v>
                </c:pt>
                <c:pt idx="2">
                  <c:v>-1.0543147976230922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28-4B00-BF48-A493EFF4BA4F}"/>
            </c:ext>
          </c:extLst>
        </c:ser>
        <c:ser>
          <c:idx val="1"/>
          <c:order val="1"/>
          <c:tx>
            <c:strRef>
              <c:f>'G9'!$A$4</c:f>
              <c:strCache>
                <c:ptCount val="1"/>
                <c:pt idx="0">
                  <c:v>Ostatné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'G9'!$B$2:$D$2</c:f>
              <c:strCache>
                <c:ptCount val="3"/>
                <c:pt idx="0">
                  <c:v>Reálna pridaná hodnota</c:v>
                </c:pt>
                <c:pt idx="1">
                  <c:v>Odpracované hodiny</c:v>
                </c:pt>
                <c:pt idx="2">
                  <c:v>Zamestnanosť</c:v>
                </c:pt>
              </c:strCache>
            </c:strRef>
          </c:cat>
          <c:val>
            <c:numRef>
              <c:f>'G9'!$B$4:$D$4</c:f>
              <c:numCache>
                <c:formatCode>0.0</c:formatCode>
                <c:ptCount val="3"/>
                <c:pt idx="0">
                  <c:v>-1.2725348624266242</c:v>
                </c:pt>
                <c:pt idx="1">
                  <c:v>-1.1453562626956986</c:v>
                </c:pt>
                <c:pt idx="2">
                  <c:v>-0.13577676990333976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28-4B00-BF48-A493EFF4BA4F}"/>
            </c:ext>
          </c:extLst>
        </c:ser>
        <c:ser>
          <c:idx val="2"/>
          <c:order val="2"/>
          <c:tx>
            <c:strRef>
              <c:f>'G9'!$A$5</c:f>
              <c:strCache>
                <c:ptCount val="1"/>
                <c:pt idx="0">
                  <c:v>Verejný sektor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'G9'!$B$2:$D$2</c:f>
              <c:strCache>
                <c:ptCount val="3"/>
                <c:pt idx="0">
                  <c:v>Reálna pridaná hodnota</c:v>
                </c:pt>
                <c:pt idx="1">
                  <c:v>Odpracované hodiny</c:v>
                </c:pt>
                <c:pt idx="2">
                  <c:v>Zamestnanosť</c:v>
                </c:pt>
              </c:strCache>
            </c:strRef>
          </c:cat>
          <c:val>
            <c:numRef>
              <c:f>'G9'!$B$5:$D$5</c:f>
              <c:numCache>
                <c:formatCode>0.0</c:formatCode>
                <c:ptCount val="3"/>
                <c:pt idx="0">
                  <c:v>1.4816844043491095</c:v>
                </c:pt>
                <c:pt idx="1">
                  <c:v>-0.2574187354431518</c:v>
                </c:pt>
                <c:pt idx="2">
                  <c:v>0.46049591238308646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28-4B00-BF48-A493EFF4BA4F}"/>
            </c:ext>
          </c:extLst>
        </c:ser>
        <c:ser>
          <c:idx val="3"/>
          <c:order val="3"/>
          <c:tx>
            <c:strRef>
              <c:f>'G9'!$A$6</c:f>
              <c:strCache>
                <c:ptCount val="1"/>
                <c:pt idx="0">
                  <c:v>Obchod, doprava, ubytovanie, stravovanie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'G9'!$B$2:$D$2</c:f>
              <c:strCache>
                <c:ptCount val="3"/>
                <c:pt idx="0">
                  <c:v>Reálna pridaná hodnota</c:v>
                </c:pt>
                <c:pt idx="1">
                  <c:v>Odpracované hodiny</c:v>
                </c:pt>
                <c:pt idx="2">
                  <c:v>Zamestnanosť</c:v>
                </c:pt>
              </c:strCache>
            </c:strRef>
          </c:cat>
          <c:val>
            <c:numRef>
              <c:f>'G9'!$B$6:$D$6</c:f>
              <c:numCache>
                <c:formatCode>0.0</c:formatCode>
                <c:ptCount val="3"/>
                <c:pt idx="0">
                  <c:v>1.3472132574790974</c:v>
                </c:pt>
                <c:pt idx="1">
                  <c:v>-1.7534687476735631</c:v>
                </c:pt>
                <c:pt idx="2">
                  <c:v>-0.65966243931964375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E28-4B00-BF48-A493EFF4BA4F}"/>
            </c:ext>
          </c:extLst>
        </c:ser>
        <c:ser>
          <c:idx val="4"/>
          <c:order val="4"/>
          <c:tx>
            <c:strRef>
              <c:f>'G9'!$A$7</c:f>
              <c:strCache>
                <c:ptCount val="1"/>
                <c:pt idx="0">
                  <c:v>Odborné, administratívne, IKT služby, veda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'G9'!$B$2:$D$2</c:f>
              <c:strCache>
                <c:ptCount val="3"/>
                <c:pt idx="0">
                  <c:v>Reálna pridaná hodnota</c:v>
                </c:pt>
                <c:pt idx="1">
                  <c:v>Odpracované hodiny</c:v>
                </c:pt>
                <c:pt idx="2">
                  <c:v>Zamestnanosť</c:v>
                </c:pt>
              </c:strCache>
            </c:strRef>
          </c:cat>
          <c:val>
            <c:numRef>
              <c:f>'G9'!$B$7:$D$7</c:f>
              <c:numCache>
                <c:formatCode>0.0</c:formatCode>
                <c:ptCount val="3"/>
                <c:pt idx="0">
                  <c:v>1.6276637796024167</c:v>
                </c:pt>
                <c:pt idx="1">
                  <c:v>7.1714684324866787E-2</c:v>
                </c:pt>
                <c:pt idx="2">
                  <c:v>0.65761760844760697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E28-4B00-BF48-A493EFF4BA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24159039"/>
        <c:axId val="1724109919"/>
      </c:barChart>
      <c:lineChart>
        <c:grouping val="standard"/>
        <c:varyColors val="0"/>
        <c:ser>
          <c:idx val="5"/>
          <c:order val="5"/>
          <c:tx>
            <c:strRef>
              <c:f>'G9'!$A$8</c:f>
              <c:strCache>
                <c:ptCount val="1"/>
                <c:pt idx="0">
                  <c:v>EKONOMIKA SPOLU (%)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cat>
            <c:strRef>
              <c:f>'G9'!$B$2:$D$2</c:f>
              <c:strCache>
                <c:ptCount val="3"/>
                <c:pt idx="0">
                  <c:v>Reálna pridaná hodnota</c:v>
                </c:pt>
                <c:pt idx="1">
                  <c:v>Odpracované hodiny</c:v>
                </c:pt>
                <c:pt idx="2">
                  <c:v>Zamestnanosť</c:v>
                </c:pt>
              </c:strCache>
            </c:strRef>
          </c:cat>
          <c:val>
            <c:numRef>
              <c:f>'G9'!$B$8:$D$8</c:f>
              <c:numCache>
                <c:formatCode>0.0</c:formatCode>
                <c:ptCount val="3"/>
                <c:pt idx="0">
                  <c:v>0.20327033829187868</c:v>
                </c:pt>
                <c:pt idx="1">
                  <c:v>-4.8339129484766135</c:v>
                </c:pt>
                <c:pt idx="2">
                  <c:v>-0.73164048601539644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28-4B00-BF48-A493EFF4BA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4159039"/>
        <c:axId val="1724109919"/>
      </c:lineChart>
      <c:catAx>
        <c:axId val="1724159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724109919"/>
        <c:crosses val="autoZero"/>
        <c:auto val="1"/>
        <c:lblAlgn val="ctr"/>
        <c:lblOffset val="100"/>
        <c:noMultiLvlLbl val="0"/>
      </c:catAx>
      <c:valAx>
        <c:axId val="1724109919"/>
        <c:scaling>
          <c:orientation val="minMax"/>
          <c:max val="6"/>
          <c:min val="-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724159039"/>
        <c:crosses val="autoZero"/>
        <c:crossBetween val="between"/>
        <c:majorUnit val="3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4838888888888889E-3"/>
          <c:y val="0.80795897435897435"/>
          <c:w val="0.99051611111111115"/>
          <c:h val="0.192041025641025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0" spc="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b="0" i="0"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5.xml"/><Relationship Id="rId1" Type="http://schemas.openxmlformats.org/officeDocument/2006/relationships/chart" Target="../charts/chart54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7.xml"/><Relationship Id="rId1" Type="http://schemas.openxmlformats.org/officeDocument/2006/relationships/chart" Target="../charts/chart56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1.xml"/><Relationship Id="rId1" Type="http://schemas.openxmlformats.org/officeDocument/2006/relationships/chart" Target="../charts/chart60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170961</xdr:colOff>
      <xdr:row>2</xdr:row>
      <xdr:rowOff>156306</xdr:rowOff>
    </xdr:from>
    <xdr:to>
      <xdr:col>12</xdr:col>
      <xdr:colOff>189561</xdr:colOff>
      <xdr:row>27</xdr:row>
      <xdr:rowOff>73806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2089150</xdr:colOff>
      <xdr:row>7</xdr:row>
      <xdr:rowOff>22224</xdr:rowOff>
    </xdr:from>
    <xdr:to>
      <xdr:col>12</xdr:col>
      <xdr:colOff>279950</xdr:colOff>
      <xdr:row>19</xdr:row>
      <xdr:rowOff>12699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0.84575</cdr:x>
      <cdr:y>0.03265</cdr:y>
    </cdr:from>
    <cdr:to>
      <cdr:x>0.85038</cdr:x>
      <cdr:y>0.71748</cdr:y>
    </cdr:to>
    <cdr:cxnSp macro="">
      <cdr:nvCxnSpPr>
        <cdr:cNvPr id="3" name="Priama spojnica 2">
          <a:extLst xmlns:a="http://schemas.openxmlformats.org/drawingml/2006/main">
            <a:ext uri="{FF2B5EF4-FFF2-40B4-BE49-F238E27FC236}">
              <a16:creationId xmlns:a16="http://schemas.microsoft.com/office/drawing/2014/main" id="{849782A5-EFB9-B876-33DD-1E025BAC2469}"/>
            </a:ext>
          </a:extLst>
        </cdr:cNvPr>
        <cdr:cNvCxnSpPr/>
      </cdr:nvCxnSpPr>
      <cdr:spPr>
        <a:xfrm xmlns:a="http://schemas.openxmlformats.org/drawingml/2006/main">
          <a:off x="4860779" y="81782"/>
          <a:ext cx="26610" cy="1715551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0.40123</cdr:x>
      <cdr:y>0.02895</cdr:y>
    </cdr:from>
    <cdr:to>
      <cdr:x>0.40586</cdr:x>
      <cdr:y>0.71378</cdr:y>
    </cdr:to>
    <cdr:cxnSp macro="">
      <cdr:nvCxnSpPr>
        <cdr:cNvPr id="4" name="Priama spojnica 3">
          <a:extLst xmlns:a="http://schemas.openxmlformats.org/drawingml/2006/main">
            <a:ext uri="{FF2B5EF4-FFF2-40B4-BE49-F238E27FC236}">
              <a16:creationId xmlns:a16="http://schemas.microsoft.com/office/drawing/2014/main" id="{A09A1E5C-E732-22C2-B78A-9337B7A4E331}"/>
            </a:ext>
          </a:extLst>
        </cdr:cNvPr>
        <cdr:cNvCxnSpPr/>
      </cdr:nvCxnSpPr>
      <cdr:spPr>
        <a:xfrm xmlns:a="http://schemas.openxmlformats.org/drawingml/2006/main">
          <a:off x="2305969" y="72528"/>
          <a:ext cx="26610" cy="171555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1155</xdr:colOff>
      <xdr:row>12</xdr:row>
      <xdr:rowOff>57149</xdr:rowOff>
    </xdr:from>
    <xdr:to>
      <xdr:col>4</xdr:col>
      <xdr:colOff>229305</xdr:colOff>
      <xdr:row>33</xdr:row>
      <xdr:rowOff>69899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2053166</xdr:colOff>
      <xdr:row>10</xdr:row>
      <xdr:rowOff>67734</xdr:rowOff>
    </xdr:from>
    <xdr:to>
      <xdr:col>8</xdr:col>
      <xdr:colOff>301116</xdr:colOff>
      <xdr:row>21</xdr:row>
      <xdr:rowOff>102684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138561</xdr:colOff>
      <xdr:row>2</xdr:row>
      <xdr:rowOff>23446</xdr:rowOff>
    </xdr:from>
    <xdr:to>
      <xdr:col>10</xdr:col>
      <xdr:colOff>157161</xdr:colOff>
      <xdr:row>24</xdr:row>
      <xdr:rowOff>125096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0.04334</cdr:x>
      <cdr:y>0.87547</cdr:y>
    </cdr:from>
    <cdr:to>
      <cdr:x>0.22482</cdr:x>
      <cdr:y>0.91429</cdr:y>
    </cdr:to>
    <cdr:sp macro="" textlink="">
      <cdr:nvSpPr>
        <cdr:cNvPr id="2" name="Ovál 1">
          <a:extLst xmlns:a="http://schemas.openxmlformats.org/drawingml/2006/main">
            <a:ext uri="{FF2B5EF4-FFF2-40B4-BE49-F238E27FC236}">
              <a16:creationId xmlns:a16="http://schemas.microsoft.com/office/drawing/2014/main" id="{8BD297B2-01FB-506F-61BE-E0EA5DD815AC}"/>
            </a:ext>
          </a:extLst>
        </cdr:cNvPr>
        <cdr:cNvSpPr/>
      </cdr:nvSpPr>
      <cdr:spPr>
        <a:xfrm xmlns:a="http://schemas.openxmlformats.org/drawingml/2006/main">
          <a:off x="156034" y="4097187"/>
          <a:ext cx="653328" cy="181678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sk-SK"/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154781</xdr:colOff>
      <xdr:row>2</xdr:row>
      <xdr:rowOff>108583</xdr:rowOff>
    </xdr:from>
    <xdr:to>
      <xdr:col>21</xdr:col>
      <xdr:colOff>580781</xdr:colOff>
      <xdr:row>22</xdr:row>
      <xdr:rowOff>57583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423862</xdr:colOff>
      <xdr:row>0</xdr:row>
      <xdr:rowOff>171450</xdr:rowOff>
    </xdr:from>
    <xdr:to>
      <xdr:col>13</xdr:col>
      <xdr:colOff>6262</xdr:colOff>
      <xdr:row>16</xdr:row>
      <xdr:rowOff>3450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423862</xdr:colOff>
      <xdr:row>0</xdr:row>
      <xdr:rowOff>171450</xdr:rowOff>
    </xdr:from>
    <xdr:to>
      <xdr:col>13</xdr:col>
      <xdr:colOff>6262</xdr:colOff>
      <xdr:row>16</xdr:row>
      <xdr:rowOff>3450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E00-000003000000}"/>
            </a:ext>
            <a:ext uri="{147F2762-F138-4A5C-976F-8EAC2B608ADB}">
              <a16:predDERef xmlns:a16="http://schemas.microsoft.com/office/drawing/2014/main" pre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14</xdr:col>
      <xdr:colOff>83820</xdr:colOff>
      <xdr:row>2</xdr:row>
      <xdr:rowOff>121920</xdr:rowOff>
    </xdr:from>
    <xdr:to>
      <xdr:col>20</xdr:col>
      <xdr:colOff>513047</xdr:colOff>
      <xdr:row>21</xdr:row>
      <xdr:rowOff>154875</xdr:rowOff>
    </xdr:to>
    <xdr:pic>
      <xdr:nvPicPr>
        <xdr:cNvPr id="5" name="Obrázok 4">
          <a:extLst>
            <a:ext uri="{FF2B5EF4-FFF2-40B4-BE49-F238E27FC236}">
              <a16:creationId xmlns:a16="http://schemas.microsoft.com/office/drawing/2014/main" id="{4D85304A-8DFC-85E1-D0CD-E72F658FF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51620" y="548640"/>
          <a:ext cx="4315427" cy="408679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4762</xdr:colOff>
      <xdr:row>0</xdr:row>
      <xdr:rowOff>171450</xdr:rowOff>
    </xdr:from>
    <xdr:to>
      <xdr:col>16</xdr:col>
      <xdr:colOff>196762</xdr:colOff>
      <xdr:row>16</xdr:row>
      <xdr:rowOff>3450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4762</xdr:colOff>
      <xdr:row>0</xdr:row>
      <xdr:rowOff>171450</xdr:rowOff>
    </xdr:from>
    <xdr:to>
      <xdr:col>16</xdr:col>
      <xdr:colOff>196762</xdr:colOff>
      <xdr:row>16</xdr:row>
      <xdr:rowOff>3450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F00-000003000000}"/>
            </a:ext>
            <a:ext uri="{147F2762-F138-4A5C-976F-8EAC2B608ADB}">
              <a16:predDERef xmlns:a16="http://schemas.microsoft.com/office/drawing/2014/main" pre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0</xdr:colOff>
      <xdr:row>1</xdr:row>
      <xdr:rowOff>0</xdr:rowOff>
    </xdr:from>
    <xdr:to>
      <xdr:col>23</xdr:col>
      <xdr:colOff>383921</xdr:colOff>
      <xdr:row>19</xdr:row>
      <xdr:rowOff>201520</xdr:rowOff>
    </xdr:to>
    <xdr:pic>
      <xdr:nvPicPr>
        <xdr:cNvPr id="5" name="Obrázok 4">
          <a:extLst>
            <a:ext uri="{FF2B5EF4-FFF2-40B4-BE49-F238E27FC236}">
              <a16:creationId xmlns:a16="http://schemas.microsoft.com/office/drawing/2014/main" id="{F3B00FEE-4BD8-1D10-D9D6-E78A6D504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48585" y="213732"/>
          <a:ext cx="4286848" cy="404869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538162</xdr:colOff>
      <xdr:row>1</xdr:row>
      <xdr:rowOff>57150</xdr:rowOff>
    </xdr:from>
    <xdr:to>
      <xdr:col>13</xdr:col>
      <xdr:colOff>120562</xdr:colOff>
      <xdr:row>16</xdr:row>
      <xdr:rowOff>79650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538162</xdr:colOff>
      <xdr:row>1</xdr:row>
      <xdr:rowOff>57150</xdr:rowOff>
    </xdr:from>
    <xdr:to>
      <xdr:col>13</xdr:col>
      <xdr:colOff>120562</xdr:colOff>
      <xdr:row>16</xdr:row>
      <xdr:rowOff>79650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1000-000003000000}"/>
            </a:ext>
            <a:ext uri="{147F2762-F138-4A5C-976F-8EAC2B608ADB}">
              <a16:predDERef xmlns:a16="http://schemas.microsoft.com/office/drawing/2014/main" pre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14</xdr:col>
      <xdr:colOff>0</xdr:colOff>
      <xdr:row>1</xdr:row>
      <xdr:rowOff>0</xdr:rowOff>
    </xdr:from>
    <xdr:to>
      <xdr:col>20</xdr:col>
      <xdr:colOff>447867</xdr:colOff>
      <xdr:row>19</xdr:row>
      <xdr:rowOff>193959</xdr:rowOff>
    </xdr:to>
    <xdr:pic>
      <xdr:nvPicPr>
        <xdr:cNvPr id="5" name="Obrázok 4">
          <a:extLst>
            <a:ext uri="{FF2B5EF4-FFF2-40B4-BE49-F238E27FC236}">
              <a16:creationId xmlns:a16="http://schemas.microsoft.com/office/drawing/2014/main" id="{DC56F40E-6A9E-878E-D3ED-87A6DCADC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08435" y="212035"/>
          <a:ext cx="4344006" cy="4010585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0.03099</cdr:x>
      <cdr:y>0.67404</cdr:y>
    </cdr:from>
    <cdr:to>
      <cdr:x>0.19769</cdr:x>
      <cdr:y>0.71151</cdr:y>
    </cdr:to>
    <cdr:sp macro="" textlink="">
      <cdr:nvSpPr>
        <cdr:cNvPr id="2" name="Ovál 1">
          <a:extLst xmlns:a="http://schemas.openxmlformats.org/drawingml/2006/main">
            <a:ext uri="{FF2B5EF4-FFF2-40B4-BE49-F238E27FC236}">
              <a16:creationId xmlns:a16="http://schemas.microsoft.com/office/drawing/2014/main" id="{8BD297B2-01FB-506F-61BE-E0EA5DD815AC}"/>
            </a:ext>
          </a:extLst>
        </cdr:cNvPr>
        <cdr:cNvSpPr/>
      </cdr:nvSpPr>
      <cdr:spPr>
        <a:xfrm xmlns:a="http://schemas.openxmlformats.org/drawingml/2006/main">
          <a:off x="111547" y="3154520"/>
          <a:ext cx="600141" cy="175324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sk-SK"/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438150</xdr:colOff>
      <xdr:row>1</xdr:row>
      <xdr:rowOff>28575</xdr:rowOff>
    </xdr:from>
    <xdr:to>
      <xdr:col>15</xdr:col>
      <xdr:colOff>20550</xdr:colOff>
      <xdr:row>16</xdr:row>
      <xdr:rowOff>51075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439737</xdr:colOff>
      <xdr:row>1</xdr:row>
      <xdr:rowOff>28575</xdr:rowOff>
    </xdr:from>
    <xdr:to>
      <xdr:col>15</xdr:col>
      <xdr:colOff>22137</xdr:colOff>
      <xdr:row>16</xdr:row>
      <xdr:rowOff>51075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1100-000003000000}"/>
            </a:ext>
            <a:ext uri="{147F2762-F138-4A5C-976F-8EAC2B608ADB}">
              <a16:predDERef xmlns:a16="http://schemas.microsoft.com/office/drawing/2014/main" pre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0</xdr:colOff>
      <xdr:row>1</xdr:row>
      <xdr:rowOff>0</xdr:rowOff>
    </xdr:from>
    <xdr:to>
      <xdr:col>22</xdr:col>
      <xdr:colOff>453728</xdr:colOff>
      <xdr:row>19</xdr:row>
      <xdr:rowOff>186991</xdr:rowOff>
    </xdr:to>
    <xdr:pic>
      <xdr:nvPicPr>
        <xdr:cNvPr id="5" name="Obrázok 4">
          <a:extLst>
            <a:ext uri="{FF2B5EF4-FFF2-40B4-BE49-F238E27FC236}">
              <a16:creationId xmlns:a16="http://schemas.microsoft.com/office/drawing/2014/main" id="{854DE48F-A9F4-E080-48AA-5918DD33C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72800" y="217714"/>
          <a:ext cx="4372585" cy="4105848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122237</xdr:colOff>
      <xdr:row>2</xdr:row>
      <xdr:rowOff>3175</xdr:rowOff>
    </xdr:from>
    <xdr:to>
      <xdr:col>11</xdr:col>
      <xdr:colOff>599037</xdr:colOff>
      <xdr:row>13</xdr:row>
      <xdr:rowOff>38125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188911</xdr:colOff>
      <xdr:row>14</xdr:row>
      <xdr:rowOff>41275</xdr:rowOff>
    </xdr:from>
    <xdr:to>
      <xdr:col>7</xdr:col>
      <xdr:colOff>538711</xdr:colOff>
      <xdr:row>25</xdr:row>
      <xdr:rowOff>76225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290511</xdr:colOff>
      <xdr:row>13</xdr:row>
      <xdr:rowOff>190500</xdr:rowOff>
    </xdr:from>
    <xdr:to>
      <xdr:col>5</xdr:col>
      <xdr:colOff>983211</xdr:colOff>
      <xdr:row>25</xdr:row>
      <xdr:rowOff>15900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588962</xdr:colOff>
      <xdr:row>2</xdr:row>
      <xdr:rowOff>38100</xdr:rowOff>
    </xdr:from>
    <xdr:to>
      <xdr:col>15</xdr:col>
      <xdr:colOff>176762</xdr:colOff>
      <xdr:row>24</xdr:row>
      <xdr:rowOff>108000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996950</xdr:colOff>
      <xdr:row>10</xdr:row>
      <xdr:rowOff>120650</xdr:rowOff>
    </xdr:from>
    <xdr:to>
      <xdr:col>2</xdr:col>
      <xdr:colOff>549550</xdr:colOff>
      <xdr:row>21</xdr:row>
      <xdr:rowOff>155600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809625</xdr:colOff>
      <xdr:row>10</xdr:row>
      <xdr:rowOff>127000</xdr:rowOff>
    </xdr:from>
    <xdr:to>
      <xdr:col>6</xdr:col>
      <xdr:colOff>311425</xdr:colOff>
      <xdr:row>21</xdr:row>
      <xdr:rowOff>161950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1700-000003000000}"/>
            </a:ext>
            <a:ext uri="{147F2762-F138-4A5C-976F-8EAC2B608ADB}">
              <a16:predDERef xmlns:a16="http://schemas.microsoft.com/office/drawing/2014/main" pre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</xdr:colOff>
      <xdr:row>12</xdr:row>
      <xdr:rowOff>0</xdr:rowOff>
    </xdr:from>
    <xdr:to>
      <xdr:col>5</xdr:col>
      <xdr:colOff>259312</xdr:colOff>
      <xdr:row>23</xdr:row>
      <xdr:rowOff>34950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439737</xdr:colOff>
      <xdr:row>1</xdr:row>
      <xdr:rowOff>88900</xdr:rowOff>
    </xdr:from>
    <xdr:to>
      <xdr:col>18</xdr:col>
      <xdr:colOff>319637</xdr:colOff>
      <xdr:row>12</xdr:row>
      <xdr:rowOff>123850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227012</xdr:colOff>
      <xdr:row>0</xdr:row>
      <xdr:rowOff>193675</xdr:rowOff>
    </xdr:from>
    <xdr:to>
      <xdr:col>15</xdr:col>
      <xdr:colOff>125962</xdr:colOff>
      <xdr:row>9</xdr:row>
      <xdr:rowOff>184175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1420812</xdr:colOff>
      <xdr:row>13</xdr:row>
      <xdr:rowOff>31750</xdr:rowOff>
    </xdr:from>
    <xdr:to>
      <xdr:col>9</xdr:col>
      <xdr:colOff>333312</xdr:colOff>
      <xdr:row>24</xdr:row>
      <xdr:rowOff>66700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136525</xdr:colOff>
      <xdr:row>8</xdr:row>
      <xdr:rowOff>131234</xdr:rowOff>
    </xdr:from>
    <xdr:to>
      <xdr:col>13</xdr:col>
      <xdr:colOff>102150</xdr:colOff>
      <xdr:row>19</xdr:row>
      <xdr:rowOff>185234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185737</xdr:colOff>
      <xdr:row>13</xdr:row>
      <xdr:rowOff>101600</xdr:rowOff>
    </xdr:from>
    <xdr:to>
      <xdr:col>10</xdr:col>
      <xdr:colOff>59287</xdr:colOff>
      <xdr:row>24</xdr:row>
      <xdr:rowOff>136550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207962</xdr:colOff>
      <xdr:row>11</xdr:row>
      <xdr:rowOff>111125</xdr:rowOff>
    </xdr:from>
    <xdr:to>
      <xdr:col>10</xdr:col>
      <xdr:colOff>81512</xdr:colOff>
      <xdr:row>22</xdr:row>
      <xdr:rowOff>146075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23812</xdr:colOff>
      <xdr:row>11</xdr:row>
      <xdr:rowOff>117475</xdr:rowOff>
    </xdr:from>
    <xdr:to>
      <xdr:col>9</xdr:col>
      <xdr:colOff>424412</xdr:colOff>
      <xdr:row>22</xdr:row>
      <xdr:rowOff>152425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177800</xdr:colOff>
      <xdr:row>16</xdr:row>
      <xdr:rowOff>101600</xdr:rowOff>
    </xdr:from>
    <xdr:to>
      <xdr:col>5</xdr:col>
      <xdr:colOff>660950</xdr:colOff>
      <xdr:row>27</xdr:row>
      <xdr:rowOff>136550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225425</xdr:colOff>
      <xdr:row>15</xdr:row>
      <xdr:rowOff>149225</xdr:rowOff>
    </xdr:from>
    <xdr:to>
      <xdr:col>5</xdr:col>
      <xdr:colOff>803825</xdr:colOff>
      <xdr:row>26</xdr:row>
      <xdr:rowOff>184175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244474</xdr:colOff>
      <xdr:row>16</xdr:row>
      <xdr:rowOff>177800</xdr:rowOff>
    </xdr:from>
    <xdr:to>
      <xdr:col>5</xdr:col>
      <xdr:colOff>473624</xdr:colOff>
      <xdr:row>28</xdr:row>
      <xdr:rowOff>3200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2019300</xdr:colOff>
      <xdr:row>10</xdr:row>
      <xdr:rowOff>101600</xdr:rowOff>
    </xdr:from>
    <xdr:to>
      <xdr:col>9</xdr:col>
      <xdr:colOff>394250</xdr:colOff>
      <xdr:row>21</xdr:row>
      <xdr:rowOff>136550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325119</xdr:colOff>
      <xdr:row>19</xdr:row>
      <xdr:rowOff>20637</xdr:rowOff>
    </xdr:from>
    <xdr:to>
      <xdr:col>3</xdr:col>
      <xdr:colOff>395244</xdr:colOff>
      <xdr:row>30</xdr:row>
      <xdr:rowOff>90512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103187</xdr:colOff>
      <xdr:row>19</xdr:row>
      <xdr:rowOff>23812</xdr:rowOff>
    </xdr:from>
    <xdr:to>
      <xdr:col>7</xdr:col>
      <xdr:colOff>347937</xdr:colOff>
      <xdr:row>30</xdr:row>
      <xdr:rowOff>93687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2400-000004000000}"/>
            </a:ext>
            <a:ext uri="{147F2762-F138-4A5C-976F-8EAC2B608ADB}">
              <a16:predDERef xmlns:a16="http://schemas.microsoft.com/office/drawing/2014/main" pred="{00000000-0008-0000-2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67309</xdr:colOff>
      <xdr:row>11</xdr:row>
      <xdr:rowOff>66040</xdr:rowOff>
    </xdr:from>
    <xdr:to>
      <xdr:col>9</xdr:col>
      <xdr:colOff>550459</xdr:colOff>
      <xdr:row>22</xdr:row>
      <xdr:rowOff>100990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5</xdr:col>
      <xdr:colOff>76200</xdr:colOff>
      <xdr:row>14</xdr:row>
      <xdr:rowOff>160020</xdr:rowOff>
    </xdr:to>
    <xdr:pic>
      <xdr:nvPicPr>
        <xdr:cNvPr id="2" name="Obrázok 1" descr="C:\Users\jakabovic\AppData\Local\Microsoft\Windows\INetCache\Content.Outlook\BKE2DH0T\2023_03_prehlad_hl_plyn_tras.jpg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0080"/>
          <a:ext cx="3429000" cy="25069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388620</xdr:colOff>
      <xdr:row>2</xdr:row>
      <xdr:rowOff>91440</xdr:rowOff>
    </xdr:from>
    <xdr:to>
      <xdr:col>11</xdr:col>
      <xdr:colOff>541020</xdr:colOff>
      <xdr:row>14</xdr:row>
      <xdr:rowOff>152400</xdr:rowOff>
    </xdr:to>
    <xdr:pic>
      <xdr:nvPicPr>
        <xdr:cNvPr id="3" name="Obrázok 2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518160"/>
          <a:ext cx="4175760" cy="262128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0.82639</cdr:x>
      <cdr:y>0.05598</cdr:y>
    </cdr:from>
    <cdr:to>
      <cdr:x>0.83102</cdr:x>
      <cdr:y>0.74081</cdr:y>
    </cdr:to>
    <cdr:cxnSp macro="">
      <cdr:nvCxnSpPr>
        <cdr:cNvPr id="3" name="Priama spojnica 2">
          <a:extLst xmlns:a="http://schemas.openxmlformats.org/drawingml/2006/main">
            <a:ext uri="{FF2B5EF4-FFF2-40B4-BE49-F238E27FC236}">
              <a16:creationId xmlns:a16="http://schemas.microsoft.com/office/drawing/2014/main" id="{849782A5-EFB9-B876-33DD-1E025BAC2469}"/>
            </a:ext>
          </a:extLst>
        </cdr:cNvPr>
        <cdr:cNvCxnSpPr/>
      </cdr:nvCxnSpPr>
      <cdr:spPr>
        <a:xfrm xmlns:a="http://schemas.openxmlformats.org/drawingml/2006/main">
          <a:off x="3431915" y="138326"/>
          <a:ext cx="19228" cy="1692213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0.3537</cdr:x>
      <cdr:y>0.05721</cdr:y>
    </cdr:from>
    <cdr:to>
      <cdr:x>0.35833</cdr:x>
      <cdr:y>0.74204</cdr:y>
    </cdr:to>
    <cdr:cxnSp macro="">
      <cdr:nvCxnSpPr>
        <cdr:cNvPr id="4" name="Priama spojnica 3">
          <a:extLst xmlns:a="http://schemas.openxmlformats.org/drawingml/2006/main">
            <a:ext uri="{FF2B5EF4-FFF2-40B4-BE49-F238E27FC236}">
              <a16:creationId xmlns:a16="http://schemas.microsoft.com/office/drawing/2014/main" id="{A09A1E5C-E732-22C2-B78A-9337B7A4E331}"/>
            </a:ext>
          </a:extLst>
        </cdr:cNvPr>
        <cdr:cNvCxnSpPr/>
      </cdr:nvCxnSpPr>
      <cdr:spPr>
        <a:xfrm xmlns:a="http://schemas.openxmlformats.org/drawingml/2006/main">
          <a:off x="1468881" y="141366"/>
          <a:ext cx="19228" cy="1692213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62230</xdr:colOff>
      <xdr:row>12</xdr:row>
      <xdr:rowOff>96520</xdr:rowOff>
    </xdr:from>
    <xdr:to>
      <xdr:col>5</xdr:col>
      <xdr:colOff>94530</xdr:colOff>
      <xdr:row>23</xdr:row>
      <xdr:rowOff>131470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606610</xdr:colOff>
      <xdr:row>10</xdr:row>
      <xdr:rowOff>158375</xdr:rowOff>
    </xdr:from>
    <xdr:to>
      <xdr:col>9</xdr:col>
      <xdr:colOff>449904</xdr:colOff>
      <xdr:row>21</xdr:row>
      <xdr:rowOff>197434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70209</xdr:colOff>
      <xdr:row>12</xdr:row>
      <xdr:rowOff>26956</xdr:rowOff>
    </xdr:from>
    <xdr:to>
      <xdr:col>4</xdr:col>
      <xdr:colOff>559709</xdr:colOff>
      <xdr:row>23</xdr:row>
      <xdr:rowOff>61906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793749</xdr:colOff>
      <xdr:row>11</xdr:row>
      <xdr:rowOff>130175</xdr:rowOff>
    </xdr:from>
    <xdr:to>
      <xdr:col>7</xdr:col>
      <xdr:colOff>260899</xdr:colOff>
      <xdr:row>22</xdr:row>
      <xdr:rowOff>165125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595923</xdr:colOff>
      <xdr:row>2</xdr:row>
      <xdr:rowOff>7815</xdr:rowOff>
    </xdr:from>
    <xdr:to>
      <xdr:col>10</xdr:col>
      <xdr:colOff>300923</xdr:colOff>
      <xdr:row>24</xdr:row>
      <xdr:rowOff>77715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76200</xdr:colOff>
      <xdr:row>1</xdr:row>
      <xdr:rowOff>522816</xdr:rowOff>
    </xdr:from>
    <xdr:to>
      <xdr:col>14</xdr:col>
      <xdr:colOff>574950</xdr:colOff>
      <xdr:row>24</xdr:row>
      <xdr:rowOff>59316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2C00-000003000000}"/>
            </a:ext>
            <a:ext uri="{147F2762-F138-4A5C-976F-8EAC2B608ADB}">
              <a16:predDERef xmlns:a16="http://schemas.microsoft.com/office/drawing/2014/main" pre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0.03273</cdr:x>
      <cdr:y>0.73994</cdr:y>
    </cdr:from>
    <cdr:to>
      <cdr:x>0.24287</cdr:x>
      <cdr:y>0.77173</cdr:y>
    </cdr:to>
    <cdr:sp macro="" textlink="">
      <cdr:nvSpPr>
        <cdr:cNvPr id="2" name="Ovál 1">
          <a:extLst xmlns:a="http://schemas.openxmlformats.org/drawingml/2006/main">
            <a:ext uri="{FF2B5EF4-FFF2-40B4-BE49-F238E27FC236}">
              <a16:creationId xmlns:a16="http://schemas.microsoft.com/office/drawing/2014/main" id="{8BD297B2-01FB-506F-61BE-E0EA5DD815AC}"/>
            </a:ext>
          </a:extLst>
        </cdr:cNvPr>
        <cdr:cNvSpPr/>
      </cdr:nvSpPr>
      <cdr:spPr>
        <a:xfrm xmlns:a="http://schemas.openxmlformats.org/drawingml/2006/main">
          <a:off x="94276" y="3462907"/>
          <a:ext cx="605201" cy="148778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sk-SK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0.03368</cdr:x>
      <cdr:y>0.34917</cdr:y>
    </cdr:from>
    <cdr:to>
      <cdr:x>0.24694</cdr:x>
      <cdr:y>0.39167</cdr:y>
    </cdr:to>
    <cdr:sp macro="" textlink="">
      <cdr:nvSpPr>
        <cdr:cNvPr id="2" name="Ovál 1">
          <a:extLst xmlns:a="http://schemas.openxmlformats.org/drawingml/2006/main">
            <a:ext uri="{FF2B5EF4-FFF2-40B4-BE49-F238E27FC236}">
              <a16:creationId xmlns:a16="http://schemas.microsoft.com/office/drawing/2014/main" id="{8BD297B2-01FB-506F-61BE-E0EA5DD815AC}"/>
            </a:ext>
          </a:extLst>
        </cdr:cNvPr>
        <cdr:cNvSpPr/>
      </cdr:nvSpPr>
      <cdr:spPr>
        <a:xfrm xmlns:a="http://schemas.openxmlformats.org/drawingml/2006/main">
          <a:off x="96998" y="1634116"/>
          <a:ext cx="614202" cy="198918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sk-SK"/>
        </a:p>
      </cdr:txBody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506186</xdr:colOff>
      <xdr:row>1</xdr:row>
      <xdr:rowOff>228600</xdr:rowOff>
    </xdr:from>
    <xdr:to>
      <xdr:col>16</xdr:col>
      <xdr:colOff>297186</xdr:colOff>
      <xdr:row>12</xdr:row>
      <xdr:rowOff>34950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983273</xdr:colOff>
      <xdr:row>2</xdr:row>
      <xdr:rowOff>82504</xdr:rowOff>
    </xdr:from>
    <xdr:to>
      <xdr:col>9</xdr:col>
      <xdr:colOff>398623</xdr:colOff>
      <xdr:row>24</xdr:row>
      <xdr:rowOff>152404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0.02901</cdr:x>
      <cdr:y>0.58371</cdr:y>
    </cdr:from>
    <cdr:to>
      <cdr:x>0.20665</cdr:x>
      <cdr:y>0.62687</cdr:y>
    </cdr:to>
    <cdr:sp macro="" textlink="">
      <cdr:nvSpPr>
        <cdr:cNvPr id="2" name="Ovál 1">
          <a:extLst xmlns:a="http://schemas.openxmlformats.org/drawingml/2006/main">
            <a:ext uri="{FF2B5EF4-FFF2-40B4-BE49-F238E27FC236}">
              <a16:creationId xmlns:a16="http://schemas.microsoft.com/office/drawing/2014/main" id="{8BD297B2-01FB-506F-61BE-E0EA5DD815AC}"/>
            </a:ext>
          </a:extLst>
        </cdr:cNvPr>
        <cdr:cNvSpPr/>
      </cdr:nvSpPr>
      <cdr:spPr>
        <a:xfrm xmlns:a="http://schemas.openxmlformats.org/drawingml/2006/main">
          <a:off x="104435" y="2731762"/>
          <a:ext cx="639491" cy="201983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sk-SK"/>
        </a:p>
      </cdr:txBody>
    </cdr:sp>
  </cdr:relSizeAnchor>
  <cdr:relSizeAnchor xmlns:cdr="http://schemas.openxmlformats.org/drawingml/2006/chartDrawing">
    <cdr:from>
      <cdr:x>0.22245</cdr:x>
      <cdr:y>0.87078</cdr:y>
    </cdr:from>
    <cdr:to>
      <cdr:x>0.39807</cdr:x>
      <cdr:y>0.87078</cdr:y>
    </cdr:to>
    <cdr:cxnSp macro="">
      <cdr:nvCxnSpPr>
        <cdr:cNvPr id="4" name="Rovná spojovacia šípka 3">
          <a:extLst xmlns:a="http://schemas.openxmlformats.org/drawingml/2006/main">
            <a:ext uri="{FF2B5EF4-FFF2-40B4-BE49-F238E27FC236}">
              <a16:creationId xmlns:a16="http://schemas.microsoft.com/office/drawing/2014/main" id="{02270FF3-C5C7-F8C1-4D86-C66B0104F458}"/>
            </a:ext>
          </a:extLst>
        </cdr:cNvPr>
        <cdr:cNvCxnSpPr/>
      </cdr:nvCxnSpPr>
      <cdr:spPr>
        <a:xfrm xmlns:a="http://schemas.openxmlformats.org/drawingml/2006/main" flipH="1">
          <a:off x="800824" y="4075258"/>
          <a:ext cx="632232" cy="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0.21002</cdr:x>
      <cdr:y>0.79442</cdr:y>
    </cdr:from>
    <cdr:to>
      <cdr:x>0.41831</cdr:x>
      <cdr:y>0.84396</cdr:y>
    </cdr:to>
    <cdr:sp macro="" textlink="">
      <cdr:nvSpPr>
        <cdr:cNvPr id="5" name="BlokTextu 4">
          <a:extLst xmlns:a="http://schemas.openxmlformats.org/drawingml/2006/main">
            <a:ext uri="{FF2B5EF4-FFF2-40B4-BE49-F238E27FC236}">
              <a16:creationId xmlns:a16="http://schemas.microsoft.com/office/drawing/2014/main" id="{9EA0E992-F32C-844A-6167-8D0E000015AC}"/>
            </a:ext>
          </a:extLst>
        </cdr:cNvPr>
        <cdr:cNvSpPr txBox="1"/>
      </cdr:nvSpPr>
      <cdr:spPr>
        <a:xfrm xmlns:a="http://schemas.openxmlformats.org/drawingml/2006/main">
          <a:off x="756089" y="3717898"/>
          <a:ext cx="749837" cy="2318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sk-SK" sz="1050"/>
            <a:t>Zlepšenie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1410970</xdr:colOff>
      <xdr:row>10</xdr:row>
      <xdr:rowOff>101600</xdr:rowOff>
    </xdr:from>
    <xdr:to>
      <xdr:col>8</xdr:col>
      <xdr:colOff>522520</xdr:colOff>
      <xdr:row>21</xdr:row>
      <xdr:rowOff>136550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453292</xdr:colOff>
      <xdr:row>2</xdr:row>
      <xdr:rowOff>70826</xdr:rowOff>
    </xdr:from>
    <xdr:to>
      <xdr:col>10</xdr:col>
      <xdr:colOff>317042</xdr:colOff>
      <xdr:row>26</xdr:row>
      <xdr:rowOff>178826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83527</xdr:colOff>
      <xdr:row>2</xdr:row>
      <xdr:rowOff>86946</xdr:rowOff>
    </xdr:from>
    <xdr:to>
      <xdr:col>15</xdr:col>
      <xdr:colOff>550527</xdr:colOff>
      <xdr:row>27</xdr:row>
      <xdr:rowOff>4446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2F00-000003000000}"/>
            </a:ext>
            <a:ext uri="{147F2762-F138-4A5C-976F-8EAC2B608ADB}">
              <a16:predDERef xmlns:a16="http://schemas.microsoft.com/office/drawing/2014/main" pred="{00000000-0008-0000-3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0.04123</cdr:x>
      <cdr:y>0.22044</cdr:y>
    </cdr:from>
    <cdr:to>
      <cdr:x>0.26374</cdr:x>
      <cdr:y>0.25759</cdr:y>
    </cdr:to>
    <cdr:sp macro="" textlink="">
      <cdr:nvSpPr>
        <cdr:cNvPr id="2" name="Ovál 1">
          <a:extLst xmlns:a="http://schemas.openxmlformats.org/drawingml/2006/main">
            <a:ext uri="{FF2B5EF4-FFF2-40B4-BE49-F238E27FC236}">
              <a16:creationId xmlns:a16="http://schemas.microsoft.com/office/drawing/2014/main" id="{8BD297B2-01FB-506F-61BE-E0EA5DD815AC}"/>
            </a:ext>
          </a:extLst>
        </cdr:cNvPr>
        <cdr:cNvSpPr/>
      </cdr:nvSpPr>
      <cdr:spPr>
        <a:xfrm xmlns:a="http://schemas.openxmlformats.org/drawingml/2006/main">
          <a:off x="118756" y="1031664"/>
          <a:ext cx="640802" cy="173860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sk-SK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0.06163</cdr:x>
      <cdr:y>0.54368</cdr:y>
    </cdr:from>
    <cdr:to>
      <cdr:x>0.27306</cdr:x>
      <cdr:y>0.58657</cdr:y>
    </cdr:to>
    <cdr:sp macro="" textlink="">
      <cdr:nvSpPr>
        <cdr:cNvPr id="2" name="Ovál 1">
          <a:extLst xmlns:a="http://schemas.openxmlformats.org/drawingml/2006/main">
            <a:ext uri="{FF2B5EF4-FFF2-40B4-BE49-F238E27FC236}">
              <a16:creationId xmlns:a16="http://schemas.microsoft.com/office/drawing/2014/main" id="{8BD297B2-01FB-506F-61BE-E0EA5DD815AC}"/>
            </a:ext>
          </a:extLst>
        </cdr:cNvPr>
        <cdr:cNvSpPr/>
      </cdr:nvSpPr>
      <cdr:spPr>
        <a:xfrm xmlns:a="http://schemas.openxmlformats.org/drawingml/2006/main">
          <a:off x="177486" y="2544422"/>
          <a:ext cx="608937" cy="200732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sk-SK"/>
        </a:p>
      </cdr:txBody>
    </cdr: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161925</xdr:colOff>
      <xdr:row>1</xdr:row>
      <xdr:rowOff>838200</xdr:rowOff>
    </xdr:from>
    <xdr:to>
      <xdr:col>14</xdr:col>
      <xdr:colOff>85725</xdr:colOff>
      <xdr:row>14</xdr:row>
      <xdr:rowOff>66675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0.21037</cdr:x>
      <cdr:y>0.16188</cdr:y>
    </cdr:from>
    <cdr:to>
      <cdr:x>0.32709</cdr:x>
      <cdr:y>0.24974</cdr:y>
    </cdr:to>
    <cdr:sp macro="" textlink="">
      <cdr:nvSpPr>
        <cdr:cNvPr id="2" name="BlokTextu 2"/>
        <cdr:cNvSpPr txBox="1"/>
      </cdr:nvSpPr>
      <cdr:spPr>
        <a:xfrm xmlns:a="http://schemas.openxmlformats.org/drawingml/2006/main">
          <a:off x="1201738" y="380206"/>
          <a:ext cx="666750" cy="206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900"/>
            <a:t>Lotyšsko</a:t>
          </a:r>
        </a:p>
      </cdr:txBody>
    </cdr:sp>
  </cdr:relSizeAnchor>
  <cdr:relSizeAnchor xmlns:cdr="http://schemas.openxmlformats.org/drawingml/2006/chartDrawing">
    <cdr:from>
      <cdr:x>0.14646</cdr:x>
      <cdr:y>0.24636</cdr:y>
    </cdr:from>
    <cdr:to>
      <cdr:x>0.26318</cdr:x>
      <cdr:y>0.33423</cdr:y>
    </cdr:to>
    <cdr:sp macro="" textlink="">
      <cdr:nvSpPr>
        <cdr:cNvPr id="3" name="BlokTextu 2"/>
        <cdr:cNvSpPr txBox="1"/>
      </cdr:nvSpPr>
      <cdr:spPr>
        <a:xfrm xmlns:a="http://schemas.openxmlformats.org/drawingml/2006/main">
          <a:off x="836612" y="578643"/>
          <a:ext cx="666750" cy="206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900"/>
            <a:t>Belgicko</a:t>
          </a:r>
        </a:p>
      </cdr:txBody>
    </cdr:sp>
  </cdr:relSizeAnchor>
  <cdr:relSizeAnchor xmlns:cdr="http://schemas.openxmlformats.org/drawingml/2006/chartDrawing">
    <cdr:from>
      <cdr:x>0.1277</cdr:x>
      <cdr:y>0.35958</cdr:y>
    </cdr:from>
    <cdr:to>
      <cdr:x>0.25178</cdr:x>
      <cdr:y>0.44744</cdr:y>
    </cdr:to>
    <cdr:sp macro="" textlink="">
      <cdr:nvSpPr>
        <cdr:cNvPr id="4" name="BlokTextu 2"/>
        <cdr:cNvSpPr txBox="1"/>
      </cdr:nvSpPr>
      <cdr:spPr>
        <a:xfrm xmlns:a="http://schemas.openxmlformats.org/drawingml/2006/main">
          <a:off x="729455" y="844550"/>
          <a:ext cx="708821" cy="206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900"/>
            <a:t>Holandsko</a:t>
          </a:r>
        </a:p>
      </cdr:txBody>
    </cdr:sp>
  </cdr:relSizeAnchor>
  <cdr:relSizeAnchor xmlns:cdr="http://schemas.openxmlformats.org/drawingml/2006/chartDrawing">
    <cdr:from>
      <cdr:x>0.19092</cdr:x>
      <cdr:y>0.51503</cdr:y>
    </cdr:from>
    <cdr:to>
      <cdr:x>0.31501</cdr:x>
      <cdr:y>0.6029</cdr:y>
    </cdr:to>
    <cdr:sp macro="" textlink="">
      <cdr:nvSpPr>
        <cdr:cNvPr id="5" name="BlokTextu 2"/>
        <cdr:cNvSpPr txBox="1"/>
      </cdr:nvSpPr>
      <cdr:spPr>
        <a:xfrm xmlns:a="http://schemas.openxmlformats.org/drawingml/2006/main">
          <a:off x="1090613" y="1209675"/>
          <a:ext cx="708821" cy="206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900"/>
            <a:t>Maďarsko</a:t>
          </a:r>
        </a:p>
      </cdr:txBody>
    </cdr:sp>
  </cdr:relSizeAnchor>
  <cdr:relSizeAnchor xmlns:cdr="http://schemas.openxmlformats.org/drawingml/2006/chartDrawing">
    <cdr:from>
      <cdr:x>0.29583</cdr:x>
      <cdr:y>0.47786</cdr:y>
    </cdr:from>
    <cdr:to>
      <cdr:x>0.41992</cdr:x>
      <cdr:y>0.56573</cdr:y>
    </cdr:to>
    <cdr:sp macro="" textlink="">
      <cdr:nvSpPr>
        <cdr:cNvPr id="6" name="BlokTextu 2"/>
        <cdr:cNvSpPr txBox="1"/>
      </cdr:nvSpPr>
      <cdr:spPr>
        <a:xfrm xmlns:a="http://schemas.openxmlformats.org/drawingml/2006/main">
          <a:off x="1689893" y="1122362"/>
          <a:ext cx="708821" cy="206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900"/>
            <a:t>Slovensko</a:t>
          </a:r>
        </a:p>
      </cdr:txBody>
    </cdr:sp>
  </cdr:relSizeAnchor>
  <cdr:relSizeAnchor xmlns:cdr="http://schemas.openxmlformats.org/drawingml/2006/chartDrawing">
    <cdr:from>
      <cdr:x>0.37086</cdr:x>
      <cdr:y>0.61135</cdr:y>
    </cdr:from>
    <cdr:to>
      <cdr:x>0.49495</cdr:x>
      <cdr:y>0.69922</cdr:y>
    </cdr:to>
    <cdr:sp macro="" textlink="">
      <cdr:nvSpPr>
        <cdr:cNvPr id="7" name="BlokTextu 2"/>
        <cdr:cNvSpPr txBox="1"/>
      </cdr:nvSpPr>
      <cdr:spPr>
        <a:xfrm xmlns:a="http://schemas.openxmlformats.org/drawingml/2006/main">
          <a:off x="2118519" y="1435894"/>
          <a:ext cx="708821" cy="206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900"/>
            <a:t>Česko</a:t>
          </a:r>
        </a:p>
      </cdr:txBody>
    </cdr:sp>
  </cdr:relSizeAnchor>
  <cdr:relSizeAnchor xmlns:cdr="http://schemas.openxmlformats.org/drawingml/2006/chartDrawing">
    <cdr:from>
      <cdr:x>0.3931</cdr:x>
      <cdr:y>0.42379</cdr:y>
    </cdr:from>
    <cdr:to>
      <cdr:x>0.51718</cdr:x>
      <cdr:y>0.51165</cdr:y>
    </cdr:to>
    <cdr:sp macro="" textlink="">
      <cdr:nvSpPr>
        <cdr:cNvPr id="8" name="BlokTextu 2"/>
        <cdr:cNvSpPr txBox="1"/>
      </cdr:nvSpPr>
      <cdr:spPr>
        <a:xfrm xmlns:a="http://schemas.openxmlformats.org/drawingml/2006/main">
          <a:off x="2245519" y="995363"/>
          <a:ext cx="708821" cy="206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900"/>
            <a:t>Taliansko</a:t>
          </a:r>
        </a:p>
      </cdr:txBody>
    </cdr:sp>
  </cdr:relSizeAnchor>
  <cdr:relSizeAnchor xmlns:cdr="http://schemas.openxmlformats.org/drawingml/2006/chartDrawing">
    <cdr:from>
      <cdr:x>0.50912</cdr:x>
      <cdr:y>0.46096</cdr:y>
    </cdr:from>
    <cdr:to>
      <cdr:x>0.63321</cdr:x>
      <cdr:y>0.54883</cdr:y>
    </cdr:to>
    <cdr:sp macro="" textlink="">
      <cdr:nvSpPr>
        <cdr:cNvPr id="9" name="BlokTextu 2"/>
        <cdr:cNvSpPr txBox="1"/>
      </cdr:nvSpPr>
      <cdr:spPr>
        <a:xfrm xmlns:a="http://schemas.openxmlformats.org/drawingml/2006/main">
          <a:off x="2908300" y="1082675"/>
          <a:ext cx="708821" cy="206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900"/>
            <a:t>Slovinsko</a:t>
          </a:r>
        </a:p>
      </cdr:txBody>
    </cdr:sp>
  </cdr:relSizeAnchor>
  <cdr:relSizeAnchor xmlns:cdr="http://schemas.openxmlformats.org/drawingml/2006/chartDrawing">
    <cdr:from>
      <cdr:x>0.67378</cdr:x>
      <cdr:y>0.46772</cdr:y>
    </cdr:from>
    <cdr:to>
      <cdr:x>0.79787</cdr:x>
      <cdr:y>0.55559</cdr:y>
    </cdr:to>
    <cdr:sp macro="" textlink="">
      <cdr:nvSpPr>
        <cdr:cNvPr id="10" name="BlokTextu 2"/>
        <cdr:cNvSpPr txBox="1"/>
      </cdr:nvSpPr>
      <cdr:spPr>
        <a:xfrm xmlns:a="http://schemas.openxmlformats.org/drawingml/2006/main">
          <a:off x="3848894" y="1098550"/>
          <a:ext cx="708821" cy="206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900"/>
            <a:t>Poľsko</a:t>
          </a:r>
        </a:p>
      </cdr:txBody>
    </cdr:sp>
  </cdr:relSizeAnchor>
  <cdr:relSizeAnchor xmlns:cdr="http://schemas.openxmlformats.org/drawingml/2006/chartDrawing">
    <cdr:from>
      <cdr:x>0.80231</cdr:x>
      <cdr:y>0.35282</cdr:y>
    </cdr:from>
    <cdr:to>
      <cdr:x>0.9264</cdr:x>
      <cdr:y>0.44068</cdr:y>
    </cdr:to>
    <cdr:sp macro="" textlink="">
      <cdr:nvSpPr>
        <cdr:cNvPr id="11" name="BlokTextu 2"/>
        <cdr:cNvSpPr txBox="1"/>
      </cdr:nvSpPr>
      <cdr:spPr>
        <a:xfrm xmlns:a="http://schemas.openxmlformats.org/drawingml/2006/main">
          <a:off x="4583113" y="828675"/>
          <a:ext cx="708821" cy="206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900"/>
            <a:t>Írsko</a:t>
          </a:r>
        </a:p>
      </cdr:txBody>
    </cdr:sp>
  </cdr:relSizeAnchor>
  <cdr:relSizeAnchor xmlns:cdr="http://schemas.openxmlformats.org/drawingml/2006/chartDrawing">
    <cdr:from>
      <cdr:x>0.62862</cdr:x>
      <cdr:y>0.2565</cdr:y>
    </cdr:from>
    <cdr:to>
      <cdr:x>0.76521</cdr:x>
      <cdr:y>0.34437</cdr:y>
    </cdr:to>
    <cdr:sp macro="" textlink="">
      <cdr:nvSpPr>
        <cdr:cNvPr id="12" name="BlokTextu 2"/>
        <cdr:cNvSpPr txBox="1"/>
      </cdr:nvSpPr>
      <cdr:spPr>
        <a:xfrm xmlns:a="http://schemas.openxmlformats.org/drawingml/2006/main">
          <a:off x="3590925" y="602457"/>
          <a:ext cx="780259" cy="206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900"/>
            <a:t>Francúzsko</a:t>
          </a:r>
        </a:p>
      </cdr:txBody>
    </cdr:sp>
  </cdr:relSizeAnchor>
  <cdr:relSizeAnchor xmlns:cdr="http://schemas.openxmlformats.org/drawingml/2006/chartDrawing">
    <cdr:from>
      <cdr:x>0.56748</cdr:x>
      <cdr:y>0.19229</cdr:y>
    </cdr:from>
    <cdr:to>
      <cdr:x>0.70407</cdr:x>
      <cdr:y>0.28016</cdr:y>
    </cdr:to>
    <cdr:sp macro="" textlink="">
      <cdr:nvSpPr>
        <cdr:cNvPr id="13" name="BlokTextu 2"/>
        <cdr:cNvSpPr txBox="1"/>
      </cdr:nvSpPr>
      <cdr:spPr>
        <a:xfrm xmlns:a="http://schemas.openxmlformats.org/drawingml/2006/main">
          <a:off x="3241675" y="451643"/>
          <a:ext cx="780259" cy="206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900"/>
            <a:t>Dánsko</a:t>
          </a:r>
        </a:p>
      </cdr:txBody>
    </cdr:sp>
  </cdr:relSizeAnchor>
  <cdr:relSizeAnchor xmlns:cdr="http://schemas.openxmlformats.org/drawingml/2006/chartDrawing">
    <cdr:from>
      <cdr:x>0.47994</cdr:x>
      <cdr:y>0.12132</cdr:y>
    </cdr:from>
    <cdr:to>
      <cdr:x>0.61653</cdr:x>
      <cdr:y>0.20919</cdr:y>
    </cdr:to>
    <cdr:sp macro="" textlink="">
      <cdr:nvSpPr>
        <cdr:cNvPr id="14" name="BlokTextu 2"/>
        <cdr:cNvSpPr txBox="1"/>
      </cdr:nvSpPr>
      <cdr:spPr>
        <a:xfrm xmlns:a="http://schemas.openxmlformats.org/drawingml/2006/main">
          <a:off x="2741612" y="284957"/>
          <a:ext cx="780259" cy="206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900"/>
            <a:t>Fínsko</a:t>
          </a:r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685302</xdr:colOff>
      <xdr:row>1</xdr:row>
      <xdr:rowOff>57728</xdr:rowOff>
    </xdr:from>
    <xdr:to>
      <xdr:col>10</xdr:col>
      <xdr:colOff>631602</xdr:colOff>
      <xdr:row>17</xdr:row>
      <xdr:rowOff>56871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150999</xdr:colOff>
      <xdr:row>1</xdr:row>
      <xdr:rowOff>61935</xdr:rowOff>
    </xdr:from>
    <xdr:to>
      <xdr:col>15</xdr:col>
      <xdr:colOff>91856</xdr:colOff>
      <xdr:row>17</xdr:row>
      <xdr:rowOff>61078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3100-000003000000}"/>
            </a:ext>
            <a:ext uri="{147F2762-F138-4A5C-976F-8EAC2B608ADB}">
              <a16:predDERef xmlns:a16="http://schemas.microsoft.com/office/drawing/2014/main" pred="{00000000-0008-0000-3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115680</xdr:colOff>
      <xdr:row>1</xdr:row>
      <xdr:rowOff>349092</xdr:rowOff>
    </xdr:from>
    <xdr:to>
      <xdr:col>14</xdr:col>
      <xdr:colOff>49281</xdr:colOff>
      <xdr:row>18</xdr:row>
      <xdr:rowOff>107842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541368</xdr:colOff>
      <xdr:row>1</xdr:row>
      <xdr:rowOff>363319</xdr:rowOff>
    </xdr:from>
    <xdr:to>
      <xdr:col>9</xdr:col>
      <xdr:colOff>507838</xdr:colOff>
      <xdr:row>18</xdr:row>
      <xdr:rowOff>122069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3200-000003000000}"/>
            </a:ext>
            <a:ext uri="{147F2762-F138-4A5C-976F-8EAC2B608ADB}">
              <a16:predDERef xmlns:a16="http://schemas.microsoft.com/office/drawing/2014/main" pre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511464</xdr:colOff>
      <xdr:row>1</xdr:row>
      <xdr:rowOff>6350</xdr:rowOff>
    </xdr:from>
    <xdr:to>
      <xdr:col>8</xdr:col>
      <xdr:colOff>445064</xdr:colOff>
      <xdr:row>18</xdr:row>
      <xdr:rowOff>50850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628650</xdr:colOff>
      <xdr:row>1</xdr:row>
      <xdr:rowOff>6349</xdr:rowOff>
    </xdr:from>
    <xdr:to>
      <xdr:col>12</xdr:col>
      <xdr:colOff>562250</xdr:colOff>
      <xdr:row>18</xdr:row>
      <xdr:rowOff>50849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3300-000003000000}"/>
            </a:ext>
            <a:ext uri="{147F2762-F138-4A5C-976F-8EAC2B608ADB}">
              <a16:predDERef xmlns:a16="http://schemas.microsoft.com/office/drawing/2014/main" pred="{00000000-0008-0000-3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0.15116</cdr:x>
      <cdr:y>0.75988</cdr:y>
    </cdr:from>
    <cdr:to>
      <cdr:x>0.3648</cdr:x>
      <cdr:y>0.81725</cdr:y>
    </cdr:to>
    <cdr:sp macro="" textlink="">
      <cdr:nvSpPr>
        <cdr:cNvPr id="2" name="BlokTextu 1">
          <a:extLst xmlns:a="http://schemas.openxmlformats.org/drawingml/2006/main">
            <a:ext uri="{FF2B5EF4-FFF2-40B4-BE49-F238E27FC236}">
              <a16:creationId xmlns:a16="http://schemas.microsoft.com/office/drawing/2014/main" id="{1252EE25-6749-65CC-C39D-0C48C4EC429B}"/>
            </a:ext>
          </a:extLst>
        </cdr:cNvPr>
        <cdr:cNvSpPr txBox="1"/>
      </cdr:nvSpPr>
      <cdr:spPr>
        <a:xfrm xmlns:a="http://schemas.openxmlformats.org/drawingml/2006/main">
          <a:off x="435341" y="3556238"/>
          <a:ext cx="615295" cy="2684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sk-SK" sz="900" b="0" i="0">
              <a:latin typeface="Segoe UI Semilight" panose="020B0402040204020203" pitchFamily="34" charset="0"/>
              <a:cs typeface="Segoe UI Semilight" panose="020B0402040204020203" pitchFamily="34" charset="0"/>
            </a:rPr>
            <a:t>Lotyšsko</a:t>
          </a:r>
          <a:endParaRPr lang="sk-SK" sz="1000" b="0" i="0">
            <a:latin typeface="Segoe UI Semilight" panose="020B0402040204020203" pitchFamily="34" charset="0"/>
            <a:cs typeface="Segoe UI Semilight" panose="020B0402040204020203" pitchFamily="34" charset="0"/>
          </a:endParaRPr>
        </a:p>
      </cdr:txBody>
    </cdr:sp>
  </cdr:relSizeAnchor>
  <cdr:relSizeAnchor xmlns:cdr="http://schemas.openxmlformats.org/drawingml/2006/chartDrawing">
    <cdr:from>
      <cdr:x>0.44411</cdr:x>
      <cdr:y>0.05424</cdr:y>
    </cdr:from>
    <cdr:to>
      <cdr:x>0.71538</cdr:x>
      <cdr:y>0.09634</cdr:y>
    </cdr:to>
    <cdr:sp macro="" textlink="">
      <cdr:nvSpPr>
        <cdr:cNvPr id="3" name="BlokTextu 1">
          <a:extLst xmlns:a="http://schemas.openxmlformats.org/drawingml/2006/main">
            <a:ext uri="{FF2B5EF4-FFF2-40B4-BE49-F238E27FC236}">
              <a16:creationId xmlns:a16="http://schemas.microsoft.com/office/drawing/2014/main" id="{0F7646ED-CEEC-5AE1-4C04-84335977851A}"/>
            </a:ext>
          </a:extLst>
        </cdr:cNvPr>
        <cdr:cNvSpPr txBox="1"/>
      </cdr:nvSpPr>
      <cdr:spPr>
        <a:xfrm xmlns:a="http://schemas.openxmlformats.org/drawingml/2006/main">
          <a:off x="1279038" y="253833"/>
          <a:ext cx="781248" cy="1970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1000" b="0" i="0">
              <a:latin typeface="Segoe UI Semilight" panose="020B0402040204020203" pitchFamily="34" charset="0"/>
              <a:cs typeface="Segoe UI Semilight" panose="020B0402040204020203" pitchFamily="34" charset="0"/>
            </a:rPr>
            <a:t>Rumunsko</a:t>
          </a:r>
        </a:p>
      </cdr:txBody>
    </cdr:sp>
  </cdr:relSizeAnchor>
  <cdr:relSizeAnchor xmlns:cdr="http://schemas.openxmlformats.org/drawingml/2006/chartDrawing">
    <cdr:from>
      <cdr:x>0.16208</cdr:x>
      <cdr:y>0.47272</cdr:y>
    </cdr:from>
    <cdr:to>
      <cdr:x>0.38685</cdr:x>
      <cdr:y>0.52645</cdr:y>
    </cdr:to>
    <cdr:sp macro="" textlink="">
      <cdr:nvSpPr>
        <cdr:cNvPr id="4" name="BlokTextu 1">
          <a:extLst xmlns:a="http://schemas.openxmlformats.org/drawingml/2006/main">
            <a:ext uri="{FF2B5EF4-FFF2-40B4-BE49-F238E27FC236}">
              <a16:creationId xmlns:a16="http://schemas.microsoft.com/office/drawing/2014/main" id="{0F7646ED-CEEC-5AE1-4C04-84335977851A}"/>
            </a:ext>
          </a:extLst>
        </cdr:cNvPr>
        <cdr:cNvSpPr txBox="1"/>
      </cdr:nvSpPr>
      <cdr:spPr>
        <a:xfrm xmlns:a="http://schemas.openxmlformats.org/drawingml/2006/main">
          <a:off x="466790" y="2212330"/>
          <a:ext cx="647346" cy="2514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900" b="0" i="0">
              <a:latin typeface="Segoe UI Semilight" panose="020B0402040204020203" pitchFamily="34" charset="0"/>
              <a:cs typeface="Segoe UI Semilight" panose="020B0402040204020203" pitchFamily="34" charset="0"/>
            </a:rPr>
            <a:t>Grécko</a:t>
          </a:r>
          <a:endParaRPr lang="sk-SK" sz="1000" b="0" i="0">
            <a:latin typeface="Segoe UI Semilight" panose="020B0402040204020203" pitchFamily="34" charset="0"/>
            <a:cs typeface="Segoe UI Semilight" panose="020B0402040204020203" pitchFamily="34" charset="0"/>
          </a:endParaRPr>
        </a:p>
      </cdr:txBody>
    </cdr:sp>
  </cdr:relSizeAnchor>
  <cdr:relSizeAnchor xmlns:cdr="http://schemas.openxmlformats.org/drawingml/2006/chartDrawing">
    <cdr:from>
      <cdr:x>0.46274</cdr:x>
      <cdr:y>0.64331</cdr:y>
    </cdr:from>
    <cdr:to>
      <cdr:x>0.69553</cdr:x>
      <cdr:y>0.68385</cdr:y>
    </cdr:to>
    <cdr:sp macro="" textlink="">
      <cdr:nvSpPr>
        <cdr:cNvPr id="5" name="BlokTextu 1">
          <a:extLst xmlns:a="http://schemas.openxmlformats.org/drawingml/2006/main">
            <a:ext uri="{FF2B5EF4-FFF2-40B4-BE49-F238E27FC236}">
              <a16:creationId xmlns:a16="http://schemas.microsoft.com/office/drawing/2014/main" id="{0F7646ED-CEEC-5AE1-4C04-84335977851A}"/>
            </a:ext>
          </a:extLst>
        </cdr:cNvPr>
        <cdr:cNvSpPr txBox="1"/>
      </cdr:nvSpPr>
      <cdr:spPr>
        <a:xfrm xmlns:a="http://schemas.openxmlformats.org/drawingml/2006/main">
          <a:off x="1332690" y="3010691"/>
          <a:ext cx="670445" cy="1897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900" b="0" i="0">
              <a:latin typeface="Segoe UI Semilight" panose="020B0402040204020203" pitchFamily="34" charset="0"/>
              <a:cs typeface="Segoe UI Semilight" panose="020B0402040204020203" pitchFamily="34" charset="0"/>
            </a:rPr>
            <a:t>Nemecko</a:t>
          </a:r>
          <a:endParaRPr lang="sk-SK" sz="1000" b="0" i="0">
            <a:latin typeface="Segoe UI Semilight" panose="020B0402040204020203" pitchFamily="34" charset="0"/>
            <a:cs typeface="Segoe UI Semilight" panose="020B0402040204020203" pitchFamily="34" charset="0"/>
          </a:endParaRPr>
        </a:p>
      </cdr:txBody>
    </cdr:sp>
  </cdr:relSizeAnchor>
  <cdr:relSizeAnchor xmlns:cdr="http://schemas.openxmlformats.org/drawingml/2006/chartDrawing">
    <cdr:from>
      <cdr:x>0.7819</cdr:x>
      <cdr:y>0.73683</cdr:y>
    </cdr:from>
    <cdr:to>
      <cdr:x>0.98217</cdr:x>
      <cdr:y>0.7829</cdr:y>
    </cdr:to>
    <cdr:sp macro="" textlink="">
      <cdr:nvSpPr>
        <cdr:cNvPr id="6" name="BlokTextu 1">
          <a:extLst xmlns:a="http://schemas.openxmlformats.org/drawingml/2006/main">
            <a:ext uri="{FF2B5EF4-FFF2-40B4-BE49-F238E27FC236}">
              <a16:creationId xmlns:a16="http://schemas.microsoft.com/office/drawing/2014/main" id="{07CB82A8-5EB2-C4B1-8B6F-2B86997915DD}"/>
            </a:ext>
          </a:extLst>
        </cdr:cNvPr>
        <cdr:cNvSpPr txBox="1"/>
      </cdr:nvSpPr>
      <cdr:spPr>
        <a:xfrm xmlns:a="http://schemas.openxmlformats.org/drawingml/2006/main">
          <a:off x="2251872" y="3448364"/>
          <a:ext cx="576764" cy="2155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900" b="0" i="0">
              <a:latin typeface="Segoe UI Semilight" panose="020B0402040204020203" pitchFamily="34" charset="0"/>
              <a:cs typeface="Segoe UI Semilight" panose="020B0402040204020203" pitchFamily="34" charset="0"/>
            </a:rPr>
            <a:t>Fínsko</a:t>
          </a:r>
          <a:endParaRPr lang="sk-SK" sz="1000" b="0" i="0">
            <a:latin typeface="Segoe UI Semilight" panose="020B0402040204020203" pitchFamily="34" charset="0"/>
            <a:cs typeface="Segoe UI Semilight" panose="020B0402040204020203" pitchFamily="34" charset="0"/>
          </a:endParaRPr>
        </a:p>
      </cdr:txBody>
    </cdr:sp>
  </cdr:relSizeAnchor>
  <cdr:relSizeAnchor xmlns:cdr="http://schemas.openxmlformats.org/drawingml/2006/chartDrawing">
    <cdr:from>
      <cdr:x>0.68892</cdr:x>
      <cdr:y>0.2827</cdr:y>
    </cdr:from>
    <cdr:to>
      <cdr:x>0.93801</cdr:x>
      <cdr:y>0.33514</cdr:y>
    </cdr:to>
    <cdr:sp macro="" textlink="">
      <cdr:nvSpPr>
        <cdr:cNvPr id="7" name="BlokTextu 1">
          <a:extLst xmlns:a="http://schemas.openxmlformats.org/drawingml/2006/main">
            <a:ext uri="{FF2B5EF4-FFF2-40B4-BE49-F238E27FC236}">
              <a16:creationId xmlns:a16="http://schemas.microsoft.com/office/drawing/2014/main" id="{3D6FB870-E031-C361-015E-82E993BE45ED}"/>
            </a:ext>
          </a:extLst>
        </cdr:cNvPr>
        <cdr:cNvSpPr txBox="1"/>
      </cdr:nvSpPr>
      <cdr:spPr>
        <a:xfrm xmlns:a="http://schemas.openxmlformats.org/drawingml/2006/main">
          <a:off x="1984086" y="1323046"/>
          <a:ext cx="717383" cy="2454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900" b="0" i="0">
              <a:latin typeface="Segoe UI Semilight" panose="020B0402040204020203" pitchFamily="34" charset="0"/>
              <a:cs typeface="Segoe UI Semilight" panose="020B0402040204020203" pitchFamily="34" charset="0"/>
            </a:rPr>
            <a:t>Španielsko</a:t>
          </a:r>
          <a:endParaRPr lang="sk-SK" sz="1000" b="0" i="0">
            <a:latin typeface="Segoe UI Semilight" panose="020B0402040204020203" pitchFamily="34" charset="0"/>
            <a:cs typeface="Segoe UI Semilight" panose="020B0402040204020203" pitchFamily="34" charset="0"/>
          </a:endParaRP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0.06172</cdr:x>
      <cdr:y>0.07255</cdr:y>
    </cdr:from>
    <cdr:to>
      <cdr:x>0.5887</cdr:x>
      <cdr:y>0.16011</cdr:y>
    </cdr:to>
    <cdr:sp macro="" textlink="">
      <cdr:nvSpPr>
        <cdr:cNvPr id="2" name="BlokTextu 1">
          <a:extLst xmlns:a="http://schemas.openxmlformats.org/drawingml/2006/main">
            <a:ext uri="{FF2B5EF4-FFF2-40B4-BE49-F238E27FC236}">
              <a16:creationId xmlns:a16="http://schemas.microsoft.com/office/drawing/2014/main" id="{1252EE25-6749-65CC-C39D-0C48C4EC429B}"/>
            </a:ext>
          </a:extLst>
        </cdr:cNvPr>
        <cdr:cNvSpPr txBox="1"/>
      </cdr:nvSpPr>
      <cdr:spPr>
        <a:xfrm xmlns:a="http://schemas.openxmlformats.org/drawingml/2006/main">
          <a:off x="177754" y="339533"/>
          <a:ext cx="1517696" cy="4097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sk-SK" sz="900" b="0" i="0">
              <a:latin typeface="Segoe UI Semilight" panose="020B0402040204020203" pitchFamily="34" charset="0"/>
              <a:cs typeface="Segoe UI Semilight" panose="020B0402040204020203" pitchFamily="34" charset="0"/>
            </a:rPr>
            <a:t>Nemecko, Fínsko, Grécko</a:t>
          </a:r>
        </a:p>
      </cdr:txBody>
    </cdr:sp>
  </cdr:relSizeAnchor>
  <cdr:relSizeAnchor xmlns:cdr="http://schemas.openxmlformats.org/drawingml/2006/chartDrawing">
    <cdr:from>
      <cdr:x>0.52255</cdr:x>
      <cdr:y>0.72257</cdr:y>
    </cdr:from>
    <cdr:to>
      <cdr:x>0.77879</cdr:x>
      <cdr:y>0.77475</cdr:y>
    </cdr:to>
    <cdr:sp macro="" textlink="">
      <cdr:nvSpPr>
        <cdr:cNvPr id="3" name="BlokTextu 1">
          <a:extLst xmlns:a="http://schemas.openxmlformats.org/drawingml/2006/main">
            <a:ext uri="{FF2B5EF4-FFF2-40B4-BE49-F238E27FC236}">
              <a16:creationId xmlns:a16="http://schemas.microsoft.com/office/drawing/2014/main" id="{0F7646ED-CEEC-5AE1-4C04-84335977851A}"/>
            </a:ext>
          </a:extLst>
        </cdr:cNvPr>
        <cdr:cNvSpPr txBox="1"/>
      </cdr:nvSpPr>
      <cdr:spPr>
        <a:xfrm xmlns:a="http://schemas.openxmlformats.org/drawingml/2006/main">
          <a:off x="1504950" y="3381637"/>
          <a:ext cx="737976" cy="2442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900" b="0" i="0">
              <a:latin typeface="Segoe UI Semilight" panose="020B0402040204020203" pitchFamily="34" charset="0"/>
              <a:cs typeface="Segoe UI Semilight" panose="020B0402040204020203" pitchFamily="34" charset="0"/>
            </a:rPr>
            <a:t>Rumunsko</a:t>
          </a:r>
          <a:endParaRPr lang="sk-SK" sz="1000" b="0" i="0">
            <a:latin typeface="Segoe UI Semilight" panose="020B0402040204020203" pitchFamily="34" charset="0"/>
            <a:cs typeface="Segoe UI Semilight" panose="020B0402040204020203" pitchFamily="34" charset="0"/>
          </a:endParaRPr>
        </a:p>
      </cdr:txBody>
    </cdr:sp>
  </cdr:relSizeAnchor>
  <cdr:relSizeAnchor xmlns:cdr="http://schemas.openxmlformats.org/drawingml/2006/chartDrawing">
    <cdr:from>
      <cdr:x>0.07056</cdr:x>
      <cdr:y>0.70089</cdr:y>
    </cdr:from>
    <cdr:to>
      <cdr:x>0.33293</cdr:x>
      <cdr:y>0.75033</cdr:y>
    </cdr:to>
    <cdr:sp macro="" textlink="">
      <cdr:nvSpPr>
        <cdr:cNvPr id="4" name="BlokTextu 1">
          <a:extLst xmlns:a="http://schemas.openxmlformats.org/drawingml/2006/main">
            <a:ext uri="{FF2B5EF4-FFF2-40B4-BE49-F238E27FC236}">
              <a16:creationId xmlns:a16="http://schemas.microsoft.com/office/drawing/2014/main" id="{0F7646ED-CEEC-5AE1-4C04-84335977851A}"/>
            </a:ext>
          </a:extLst>
        </cdr:cNvPr>
        <cdr:cNvSpPr txBox="1"/>
      </cdr:nvSpPr>
      <cdr:spPr>
        <a:xfrm xmlns:a="http://schemas.openxmlformats.org/drawingml/2006/main">
          <a:off x="203201" y="3280165"/>
          <a:ext cx="755650" cy="2313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900" b="0" i="0">
              <a:latin typeface="Segoe UI Semilight" panose="020B0402040204020203" pitchFamily="34" charset="0"/>
              <a:cs typeface="Segoe UI Semilight" panose="020B0402040204020203" pitchFamily="34" charset="0"/>
            </a:rPr>
            <a:t>Rumunsko</a:t>
          </a:r>
        </a:p>
      </cdr:txBody>
    </cdr:sp>
  </cdr:relSizeAnchor>
  <cdr:relSizeAnchor xmlns:cdr="http://schemas.openxmlformats.org/drawingml/2006/chartDrawing">
    <cdr:from>
      <cdr:x>0.33384</cdr:x>
      <cdr:y>0.4259</cdr:y>
    </cdr:from>
    <cdr:to>
      <cdr:x>0.56885</cdr:x>
      <cdr:y>0.48846</cdr:y>
    </cdr:to>
    <cdr:sp macro="" textlink="">
      <cdr:nvSpPr>
        <cdr:cNvPr id="5" name="BlokTextu 1">
          <a:extLst xmlns:a="http://schemas.openxmlformats.org/drawingml/2006/main">
            <a:ext uri="{FF2B5EF4-FFF2-40B4-BE49-F238E27FC236}">
              <a16:creationId xmlns:a16="http://schemas.microsoft.com/office/drawing/2014/main" id="{0F7646ED-CEEC-5AE1-4C04-84335977851A}"/>
            </a:ext>
          </a:extLst>
        </cdr:cNvPr>
        <cdr:cNvSpPr txBox="1"/>
      </cdr:nvSpPr>
      <cdr:spPr>
        <a:xfrm xmlns:a="http://schemas.openxmlformats.org/drawingml/2006/main">
          <a:off x="961446" y="1993203"/>
          <a:ext cx="676853" cy="292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900" b="0" i="0">
              <a:latin typeface="Segoe UI Semilight" panose="020B0402040204020203" pitchFamily="34" charset="0"/>
              <a:cs typeface="Segoe UI Semilight" panose="020B0402040204020203" pitchFamily="34" charset="0"/>
            </a:rPr>
            <a:t>Estónsko</a:t>
          </a:r>
          <a:endParaRPr lang="sk-SK" sz="1000" b="0" i="0">
            <a:latin typeface="Segoe UI Semilight" panose="020B0402040204020203" pitchFamily="34" charset="0"/>
            <a:cs typeface="Segoe UI Semilight" panose="020B0402040204020203" pitchFamily="34" charset="0"/>
          </a:endParaRPr>
        </a:p>
      </cdr:txBody>
    </cdr:sp>
  </cdr:relSizeAnchor>
  <cdr:relSizeAnchor xmlns:cdr="http://schemas.openxmlformats.org/drawingml/2006/chartDrawing">
    <cdr:from>
      <cdr:x>0.77803</cdr:x>
      <cdr:y>0.74684</cdr:y>
    </cdr:from>
    <cdr:to>
      <cdr:x>1</cdr:x>
      <cdr:y>0.80868</cdr:y>
    </cdr:to>
    <cdr:sp macro="" textlink="">
      <cdr:nvSpPr>
        <cdr:cNvPr id="6" name="BlokTextu 1">
          <a:extLst xmlns:a="http://schemas.openxmlformats.org/drawingml/2006/main">
            <a:ext uri="{FF2B5EF4-FFF2-40B4-BE49-F238E27FC236}">
              <a16:creationId xmlns:a16="http://schemas.microsoft.com/office/drawing/2014/main" id="{07CB82A8-5EB2-C4B1-8B6F-2B86997915DD}"/>
            </a:ext>
          </a:extLst>
        </cdr:cNvPr>
        <cdr:cNvSpPr txBox="1"/>
      </cdr:nvSpPr>
      <cdr:spPr>
        <a:xfrm xmlns:a="http://schemas.openxmlformats.org/drawingml/2006/main">
          <a:off x="2240732" y="3495209"/>
          <a:ext cx="639268" cy="2893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900" b="0" i="0">
              <a:latin typeface="Segoe UI Semilight" panose="020B0402040204020203" pitchFamily="34" charset="0"/>
              <a:cs typeface="Segoe UI Semilight" panose="020B0402040204020203" pitchFamily="34" charset="0"/>
            </a:rPr>
            <a:t>Lotyšsko</a:t>
          </a:r>
          <a:endParaRPr lang="sk-SK" sz="1000" b="0" i="0">
            <a:latin typeface="Segoe UI Semilight" panose="020B0402040204020203" pitchFamily="34" charset="0"/>
            <a:cs typeface="Segoe UI Semilight" panose="020B0402040204020203" pitchFamily="34" charset="0"/>
          </a:endParaRPr>
        </a:p>
      </cdr:txBody>
    </cdr:sp>
  </cdr:relSizeAnchor>
  <cdr:relSizeAnchor xmlns:cdr="http://schemas.openxmlformats.org/drawingml/2006/chartDrawing">
    <cdr:from>
      <cdr:x>0.77288</cdr:x>
      <cdr:y>0.49459</cdr:y>
    </cdr:from>
    <cdr:to>
      <cdr:x>1</cdr:x>
      <cdr:y>0.54409</cdr:y>
    </cdr:to>
    <cdr:sp macro="" textlink="">
      <cdr:nvSpPr>
        <cdr:cNvPr id="7" name="BlokTextu 1">
          <a:extLst xmlns:a="http://schemas.openxmlformats.org/drawingml/2006/main">
            <a:ext uri="{FF2B5EF4-FFF2-40B4-BE49-F238E27FC236}">
              <a16:creationId xmlns:a16="http://schemas.microsoft.com/office/drawing/2014/main" id="{3D6FB870-E031-C361-015E-82E993BE45ED}"/>
            </a:ext>
          </a:extLst>
        </cdr:cNvPr>
        <cdr:cNvSpPr txBox="1"/>
      </cdr:nvSpPr>
      <cdr:spPr>
        <a:xfrm xmlns:a="http://schemas.openxmlformats.org/drawingml/2006/main">
          <a:off x="2225886" y="2314681"/>
          <a:ext cx="654114" cy="2316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900" b="0" i="0">
              <a:latin typeface="Segoe UI Semilight" panose="020B0402040204020203" pitchFamily="34" charset="0"/>
              <a:cs typeface="Segoe UI Semilight" panose="020B0402040204020203" pitchFamily="34" charset="0"/>
            </a:rPr>
            <a:t>Fínsko</a:t>
          </a:r>
        </a:p>
      </cdr:txBody>
    </cdr:sp>
  </cdr:relSizeAnchor>
  <cdr:relSizeAnchor xmlns:cdr="http://schemas.openxmlformats.org/drawingml/2006/chartDrawing">
    <cdr:from>
      <cdr:x>0.28002</cdr:x>
      <cdr:y>0.7115</cdr:y>
    </cdr:from>
    <cdr:to>
      <cdr:x>0.52763</cdr:x>
      <cdr:y>0.77516</cdr:y>
    </cdr:to>
    <cdr:sp macro="" textlink="">
      <cdr:nvSpPr>
        <cdr:cNvPr id="8" name="BlokTextu 1">
          <a:extLst xmlns:a="http://schemas.openxmlformats.org/drawingml/2006/main">
            <a:ext uri="{FF2B5EF4-FFF2-40B4-BE49-F238E27FC236}">
              <a16:creationId xmlns:a16="http://schemas.microsoft.com/office/drawing/2014/main" id="{EE8B8433-3622-47D2-86A2-1F862EFAF368}"/>
            </a:ext>
          </a:extLst>
        </cdr:cNvPr>
        <cdr:cNvSpPr txBox="1"/>
      </cdr:nvSpPr>
      <cdr:spPr>
        <a:xfrm xmlns:a="http://schemas.openxmlformats.org/drawingml/2006/main">
          <a:off x="806451" y="3329828"/>
          <a:ext cx="713136" cy="2979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900" b="0" i="0">
              <a:latin typeface="Segoe UI Semilight" panose="020B0402040204020203" pitchFamily="34" charset="0"/>
              <a:cs typeface="Segoe UI Semilight" panose="020B0402040204020203" pitchFamily="34" charset="0"/>
            </a:rPr>
            <a:t>Rumunsko</a:t>
          </a:r>
        </a:p>
      </cdr:txBody>
    </cdr:sp>
  </cdr:relSizeAnchor>
  <cdr:relSizeAnchor xmlns:cdr="http://schemas.openxmlformats.org/drawingml/2006/chartDrawing">
    <cdr:from>
      <cdr:x>0.55122</cdr:x>
      <cdr:y>0.51642</cdr:y>
    </cdr:from>
    <cdr:to>
      <cdr:x>0.76805</cdr:x>
      <cdr:y>0.58073</cdr:y>
    </cdr:to>
    <cdr:sp macro="" textlink="">
      <cdr:nvSpPr>
        <cdr:cNvPr id="9" name="BlokTextu 1">
          <a:extLst xmlns:a="http://schemas.openxmlformats.org/drawingml/2006/main">
            <a:ext uri="{FF2B5EF4-FFF2-40B4-BE49-F238E27FC236}">
              <a16:creationId xmlns:a16="http://schemas.microsoft.com/office/drawing/2014/main" id="{3EA873AB-6110-1574-9858-5AF931865308}"/>
            </a:ext>
          </a:extLst>
        </cdr:cNvPr>
        <cdr:cNvSpPr txBox="1"/>
      </cdr:nvSpPr>
      <cdr:spPr>
        <a:xfrm xmlns:a="http://schemas.openxmlformats.org/drawingml/2006/main">
          <a:off x="1587500" y="2416833"/>
          <a:ext cx="624494" cy="3009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900" b="0" i="0">
              <a:latin typeface="Segoe UI Semilight" panose="020B0402040204020203" pitchFamily="34" charset="0"/>
              <a:cs typeface="Segoe UI Semilight" panose="020B0402040204020203" pitchFamily="34" charset="0"/>
            </a:rPr>
            <a:t>Rakúsko</a:t>
          </a:r>
          <a:endParaRPr lang="sk-SK" sz="1000" b="0" i="0">
            <a:latin typeface="Segoe UI Semilight" panose="020B0402040204020203" pitchFamily="34" charset="0"/>
            <a:cs typeface="Segoe UI Semilight" panose="020B0402040204020203" pitchFamily="34" charset="0"/>
          </a:endParaRP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31750</xdr:colOff>
      <xdr:row>10</xdr:row>
      <xdr:rowOff>86264</xdr:rowOff>
    </xdr:from>
    <xdr:to>
      <xdr:col>7</xdr:col>
      <xdr:colOff>17253</xdr:colOff>
      <xdr:row>20</xdr:row>
      <xdr:rowOff>193700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184639</xdr:colOff>
      <xdr:row>2</xdr:row>
      <xdr:rowOff>27353</xdr:rowOff>
    </xdr:from>
    <xdr:to>
      <xdr:col>10</xdr:col>
      <xdr:colOff>317539</xdr:colOff>
      <xdr:row>24</xdr:row>
      <xdr:rowOff>97253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0.09159</cdr:x>
      <cdr:y>0.0511</cdr:y>
    </cdr:from>
    <cdr:to>
      <cdr:x>0.2895</cdr:x>
      <cdr:y>0.09456</cdr:y>
    </cdr:to>
    <cdr:sp macro="" textlink="">
      <cdr:nvSpPr>
        <cdr:cNvPr id="2" name="Ovál 1">
          <a:extLst xmlns:a="http://schemas.openxmlformats.org/drawingml/2006/main">
            <a:ext uri="{FF2B5EF4-FFF2-40B4-BE49-F238E27FC236}">
              <a16:creationId xmlns:a16="http://schemas.microsoft.com/office/drawing/2014/main" id="{387782E4-D975-E97A-DA11-E6F49EDA576F}"/>
            </a:ext>
          </a:extLst>
        </cdr:cNvPr>
        <cdr:cNvSpPr/>
      </cdr:nvSpPr>
      <cdr:spPr>
        <a:xfrm xmlns:a="http://schemas.openxmlformats.org/drawingml/2006/main">
          <a:off x="329711" y="239163"/>
          <a:ext cx="712495" cy="203384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>
          <a:solidFill>
            <a:srgbClr val="C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sk-SK"/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709083</xdr:colOff>
      <xdr:row>2</xdr:row>
      <xdr:rowOff>86784</xdr:rowOff>
    </xdr:from>
    <xdr:to>
      <xdr:col>6</xdr:col>
      <xdr:colOff>627783</xdr:colOff>
      <xdr:row>13</xdr:row>
      <xdr:rowOff>121734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581025</xdr:colOff>
      <xdr:row>11</xdr:row>
      <xdr:rowOff>66675</xdr:rowOff>
    </xdr:from>
    <xdr:to>
      <xdr:col>11</xdr:col>
      <xdr:colOff>619125</xdr:colOff>
      <xdr:row>35</xdr:row>
      <xdr:rowOff>200025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952500</xdr:colOff>
      <xdr:row>11</xdr:row>
      <xdr:rowOff>38100</xdr:rowOff>
    </xdr:from>
    <xdr:to>
      <xdr:col>7</xdr:col>
      <xdr:colOff>285750</xdr:colOff>
      <xdr:row>35</xdr:row>
      <xdr:rowOff>133350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3700-000003000000}"/>
            </a:ext>
            <a:ext uri="{147F2762-F138-4A5C-976F-8EAC2B608ADB}">
              <a16:predDERef xmlns:a16="http://schemas.microsoft.com/office/drawing/2014/main" pred="{1D9FC871-AA7C-4834-843B-3CFCA6B01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1083732</xdr:colOff>
      <xdr:row>15</xdr:row>
      <xdr:rowOff>44448</xdr:rowOff>
    </xdr:from>
    <xdr:to>
      <xdr:col>5</xdr:col>
      <xdr:colOff>461982</xdr:colOff>
      <xdr:row>26</xdr:row>
      <xdr:rowOff>117498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0.74206</cdr:x>
      <cdr:y>0.02374</cdr:y>
    </cdr:from>
    <cdr:to>
      <cdr:x>0.98594</cdr:x>
      <cdr:y>0.22795</cdr:y>
    </cdr:to>
    <cdr:sp macro="" textlink="">
      <cdr:nvSpPr>
        <cdr:cNvPr id="2" name="BlokTextu 1">
          <a:extLst xmlns:a="http://schemas.openxmlformats.org/drawingml/2006/main">
            <a:ext uri="{FF2B5EF4-FFF2-40B4-BE49-F238E27FC236}">
              <a16:creationId xmlns:a16="http://schemas.microsoft.com/office/drawing/2014/main" id="{6BCF4312-3016-2774-2150-2FD65D57667D}"/>
            </a:ext>
          </a:extLst>
        </cdr:cNvPr>
        <cdr:cNvSpPr txBox="1"/>
      </cdr:nvSpPr>
      <cdr:spPr>
        <a:xfrm xmlns:a="http://schemas.openxmlformats.org/drawingml/2006/main">
          <a:off x="4274266" y="55552"/>
          <a:ext cx="1404752" cy="477850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sk-SK" sz="1000" b="0" i="0">
              <a:latin typeface="Segoe UI Semilight" panose="020B0402040204020203" pitchFamily="34" charset="0"/>
              <a:cs typeface="Segoe UI Semilight" panose="020B0402040204020203" pitchFamily="34" charset="0"/>
            </a:rPr>
            <a:t>Vysoká a veľmi vysoká</a:t>
          </a:r>
          <a:r>
            <a:rPr lang="sk-SK" sz="1000" b="0" i="0" baseline="0">
              <a:latin typeface="Segoe UI Semilight" panose="020B0402040204020203" pitchFamily="34" charset="0"/>
              <a:cs typeface="Segoe UI Semilight" panose="020B0402040204020203" pitchFamily="34" charset="0"/>
            </a:rPr>
            <a:t> intenzita </a:t>
          </a:r>
          <a:r>
            <a:rPr lang="sk-SK" sz="1000" b="0" i="0">
              <a:latin typeface="Segoe UI Semilight" panose="020B0402040204020203" pitchFamily="34" charset="0"/>
              <a:cs typeface="Segoe UI Semilight" panose="020B0402040204020203" pitchFamily="34" charset="0"/>
            </a:rPr>
            <a:t>digitalizácie</a:t>
          </a: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106729</xdr:colOff>
      <xdr:row>12</xdr:row>
      <xdr:rowOff>128709</xdr:rowOff>
    </xdr:from>
    <xdr:to>
      <xdr:col>15</xdr:col>
      <xdr:colOff>323179</xdr:colOff>
      <xdr:row>23</xdr:row>
      <xdr:rowOff>201759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303211</xdr:colOff>
      <xdr:row>2</xdr:row>
      <xdr:rowOff>47625</xdr:rowOff>
    </xdr:from>
    <xdr:to>
      <xdr:col>13</xdr:col>
      <xdr:colOff>176761</xdr:colOff>
      <xdr:row>24</xdr:row>
      <xdr:rowOff>117525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671512</xdr:colOff>
      <xdr:row>11</xdr:row>
      <xdr:rowOff>155575</xdr:rowOff>
    </xdr:from>
    <xdr:to>
      <xdr:col>8</xdr:col>
      <xdr:colOff>672062</xdr:colOff>
      <xdr:row>22</xdr:row>
      <xdr:rowOff>190525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30162</xdr:colOff>
      <xdr:row>11</xdr:row>
      <xdr:rowOff>184150</xdr:rowOff>
    </xdr:from>
    <xdr:to>
      <xdr:col>8</xdr:col>
      <xdr:colOff>722862</xdr:colOff>
      <xdr:row>23</xdr:row>
      <xdr:rowOff>9550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579582</xdr:colOff>
      <xdr:row>10</xdr:row>
      <xdr:rowOff>169430</xdr:rowOff>
    </xdr:from>
    <xdr:to>
      <xdr:col>5</xdr:col>
      <xdr:colOff>538582</xdr:colOff>
      <xdr:row>21</xdr:row>
      <xdr:rowOff>64680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636586</xdr:colOff>
      <xdr:row>35</xdr:row>
      <xdr:rowOff>142874</xdr:rowOff>
    </xdr:from>
    <xdr:to>
      <xdr:col>16</xdr:col>
      <xdr:colOff>510136</xdr:colOff>
      <xdr:row>46</xdr:row>
      <xdr:rowOff>177824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1065212</xdr:colOff>
      <xdr:row>9</xdr:row>
      <xdr:rowOff>50800</xdr:rowOff>
    </xdr:from>
    <xdr:to>
      <xdr:col>2</xdr:col>
      <xdr:colOff>468862</xdr:colOff>
      <xdr:row>20</xdr:row>
      <xdr:rowOff>85750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22</xdr:row>
      <xdr:rowOff>161925</xdr:rowOff>
    </xdr:from>
    <xdr:to>
      <xdr:col>7</xdr:col>
      <xdr:colOff>540300</xdr:colOff>
      <xdr:row>33</xdr:row>
      <xdr:rowOff>196875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558799</xdr:colOff>
      <xdr:row>3</xdr:row>
      <xdr:rowOff>34924</xdr:rowOff>
    </xdr:from>
    <xdr:to>
      <xdr:col>15</xdr:col>
      <xdr:colOff>432349</xdr:colOff>
      <xdr:row>25</xdr:row>
      <xdr:rowOff>104824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468312</xdr:colOff>
      <xdr:row>1</xdr:row>
      <xdr:rowOff>184150</xdr:rowOff>
    </xdr:from>
    <xdr:to>
      <xdr:col>21</xdr:col>
      <xdr:colOff>341862</xdr:colOff>
      <xdr:row>13</xdr:row>
      <xdr:rowOff>9550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609600</xdr:colOff>
      <xdr:row>10</xdr:row>
      <xdr:rowOff>149225</xdr:rowOff>
    </xdr:from>
    <xdr:to>
      <xdr:col>9</xdr:col>
      <xdr:colOff>426000</xdr:colOff>
      <xdr:row>21</xdr:row>
      <xdr:rowOff>184175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620712</xdr:colOff>
      <xdr:row>11</xdr:row>
      <xdr:rowOff>15875</xdr:rowOff>
    </xdr:from>
    <xdr:to>
      <xdr:col>9</xdr:col>
      <xdr:colOff>437112</xdr:colOff>
      <xdr:row>22</xdr:row>
      <xdr:rowOff>50825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204787</xdr:colOff>
      <xdr:row>2</xdr:row>
      <xdr:rowOff>200024</xdr:rowOff>
    </xdr:from>
    <xdr:to>
      <xdr:col>14</xdr:col>
      <xdr:colOff>78337</xdr:colOff>
      <xdr:row>25</xdr:row>
      <xdr:rowOff>60374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199744</xdr:colOff>
      <xdr:row>2</xdr:row>
      <xdr:rowOff>21851</xdr:rowOff>
    </xdr:from>
    <xdr:to>
      <xdr:col>22</xdr:col>
      <xdr:colOff>43039</xdr:colOff>
      <xdr:row>13</xdr:row>
      <xdr:rowOff>60910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45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908050</xdr:colOff>
      <xdr:row>13</xdr:row>
      <xdr:rowOff>0</xdr:rowOff>
    </xdr:from>
    <xdr:to>
      <xdr:col>8</xdr:col>
      <xdr:colOff>508550</xdr:colOff>
      <xdr:row>24</xdr:row>
      <xdr:rowOff>34950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17318</xdr:colOff>
      <xdr:row>6</xdr:row>
      <xdr:rowOff>194539</xdr:rowOff>
    </xdr:from>
    <xdr:to>
      <xdr:col>4</xdr:col>
      <xdr:colOff>706568</xdr:colOff>
      <xdr:row>17</xdr:row>
      <xdr:rowOff>89789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1307658</xdr:colOff>
      <xdr:row>14</xdr:row>
      <xdr:rowOff>160405</xdr:rowOff>
    </xdr:from>
    <xdr:to>
      <xdr:col>8</xdr:col>
      <xdr:colOff>397397</xdr:colOff>
      <xdr:row>25</xdr:row>
      <xdr:rowOff>192318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2658110</xdr:colOff>
      <xdr:row>12</xdr:row>
      <xdr:rowOff>139700</xdr:rowOff>
    </xdr:from>
    <xdr:to>
      <xdr:col>8</xdr:col>
      <xdr:colOff>252010</xdr:colOff>
      <xdr:row>23</xdr:row>
      <xdr:rowOff>174650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579120</xdr:colOff>
      <xdr:row>4</xdr:row>
      <xdr:rowOff>186690</xdr:rowOff>
    </xdr:from>
    <xdr:to>
      <xdr:col>15</xdr:col>
      <xdr:colOff>395520</xdr:colOff>
      <xdr:row>16</xdr:row>
      <xdr:rowOff>12090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1529080</xdr:colOff>
      <xdr:row>8</xdr:row>
      <xdr:rowOff>160020</xdr:rowOff>
    </xdr:from>
    <xdr:to>
      <xdr:col>9</xdr:col>
      <xdr:colOff>469180</xdr:colOff>
      <xdr:row>19</xdr:row>
      <xdr:rowOff>194970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1479550</xdr:colOff>
      <xdr:row>13</xdr:row>
      <xdr:rowOff>19050</xdr:rowOff>
    </xdr:from>
    <xdr:to>
      <xdr:col>9</xdr:col>
      <xdr:colOff>419650</xdr:colOff>
      <xdr:row>24</xdr:row>
      <xdr:rowOff>54000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337820</xdr:colOff>
      <xdr:row>12</xdr:row>
      <xdr:rowOff>0</xdr:rowOff>
    </xdr:from>
    <xdr:to>
      <xdr:col>4</xdr:col>
      <xdr:colOff>1367070</xdr:colOff>
      <xdr:row>23</xdr:row>
      <xdr:rowOff>34950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547370</xdr:colOff>
      <xdr:row>12</xdr:row>
      <xdr:rowOff>27940</xdr:rowOff>
    </xdr:from>
    <xdr:to>
      <xdr:col>4</xdr:col>
      <xdr:colOff>1576620</xdr:colOff>
      <xdr:row>23</xdr:row>
      <xdr:rowOff>62890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4631459</xdr:colOff>
      <xdr:row>11</xdr:row>
      <xdr:rowOff>35790</xdr:rowOff>
    </xdr:from>
    <xdr:to>
      <xdr:col>5</xdr:col>
      <xdr:colOff>655909</xdr:colOff>
      <xdr:row>32</xdr:row>
      <xdr:rowOff>10440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radvlady-my.sharepoint.com/Users/zavarska/Desktop/NRP%20SR/SRSP/Figures%20and%20Data-%20OECD%20report%20for%20the%20Slovak%20NPBUpdated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teinhauser/OneDrive%20-%20mhsr.sk/PZI%202021/PZI%20medzin&#225;rodn&#233;%20porovnani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 of figures"/>
      <sheetName val="Labour Productivity"/>
      <sheetName val="Fig2.1.1"/>
      <sheetName val="Fig2.1.3"/>
      <sheetName val="Fig2.1.4"/>
      <sheetName val="Fig2.1.5"/>
      <sheetName val="Fig3.1.1"/>
      <sheetName val="Fig3.1.2"/>
      <sheetName val="Fig3.1.3"/>
      <sheetName val="Fig3.1.4"/>
      <sheetName val="Fig3.1.5"/>
      <sheetName val="Fig3.1.6"/>
      <sheetName val="Fig3.1.7"/>
      <sheetName val="Fig3.1.8"/>
      <sheetName val="Fig3.1.9"/>
      <sheetName val="Fig3.1.10"/>
      <sheetName val="Fig3.1.11"/>
      <sheetName val="Fig3.1.12"/>
      <sheetName val="Fig3.1.13"/>
      <sheetName val="Fig3.1.14"/>
      <sheetName val="Fig3.1.15"/>
      <sheetName val="Fig3.1.16"/>
      <sheetName val="Fig3.1.17"/>
      <sheetName val="Fig3.1.18"/>
      <sheetName val="Fig3.1.19"/>
      <sheetName val="Fig3.1.20+3.1.21"/>
      <sheetName val="Fig3.2.1"/>
      <sheetName val="Fig3.2.2"/>
      <sheetName val="Fig3.2.3"/>
      <sheetName val="Fig3.2.4"/>
      <sheetName val="Fig3.3.X"/>
      <sheetName val="Fig3.3.X+1"/>
      <sheetName val="Fig3.4.1"/>
      <sheetName val="Fig3.4.2"/>
      <sheetName val="Fig3.4.3"/>
      <sheetName val="Fig3.5.1"/>
      <sheetName val="Fig3.5.2+Fig3.5.3"/>
      <sheetName val="Fig3.5.4"/>
      <sheetName val="Fig3.5.5"/>
      <sheetName val="Fig3.5.6"/>
      <sheetName val="Fig3.5.7"/>
      <sheetName val="Fig3.5.8"/>
      <sheetName val="Fig3.5.9"/>
      <sheetName val="Fig3.5.10"/>
      <sheetName val="Fig3.5.11"/>
      <sheetName val="Fig3.5.12"/>
      <sheetName val="Fig3.5.13"/>
      <sheetName val="Fig3.5.14"/>
      <sheetName val="Fig3.5.15"/>
      <sheetName val="Fig3.5.16"/>
      <sheetName val="Fig4.1.1"/>
      <sheetName val="Fig4.2.1"/>
      <sheetName val="Fig4.2.2"/>
      <sheetName val="Fig4.2.3"/>
      <sheetName val="Fig4.3.1"/>
      <sheetName val="Fig4.3.2"/>
      <sheetName val="Fig4.3.3"/>
      <sheetName val="Fig4.3.4"/>
      <sheetName val="Fig4.4.1"/>
      <sheetName val="Fig4.4.2"/>
      <sheetName val="Fig4.4.3"/>
      <sheetName val="Fig4.4.4"/>
      <sheetName val="Fig4.4.5"/>
      <sheetName val="Fig4.5.1"/>
      <sheetName val="Fig4.5.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ow inward HUN"/>
      <sheetName val="POS inward HUN"/>
      <sheetName val="POS outward HUN"/>
      <sheetName val="Vyb_Flow inward"/>
      <sheetName val="Vyb_POS inward"/>
      <sheetName val="DEU EST_POS inward"/>
      <sheetName val="Vyb_POS outward"/>
    </sheetNames>
    <sheetDataSet>
      <sheetData sheetId="0"/>
      <sheetData sheetId="1"/>
      <sheetData sheetId="2"/>
      <sheetData sheetId="3"/>
      <sheetData sheetId="4">
        <row r="14">
          <cell r="X14">
            <v>0.56229748246441935</v>
          </cell>
          <cell r="Y14">
            <v>0.57849352400468135</v>
          </cell>
          <cell r="Z14">
            <v>0.56393497925785951</v>
          </cell>
          <cell r="AA14">
            <v>0.60048749284963521</v>
          </cell>
          <cell r="AB14">
            <v>0.619580709915733</v>
          </cell>
          <cell r="AC14">
            <v>0.61031613424625719</v>
          </cell>
          <cell r="AD14">
            <v>0.60539551046369122</v>
          </cell>
          <cell r="AE14">
            <v>0.65579684289642426</v>
          </cell>
          <cell r="AF14">
            <v>0.66666246938608476</v>
          </cell>
        </row>
        <row r="15">
          <cell r="X15">
            <v>0.66170855933079908</v>
          </cell>
          <cell r="Y15">
            <v>0.65556868234662513</v>
          </cell>
          <cell r="Z15">
            <v>0.73213798604183311</v>
          </cell>
          <cell r="AA15">
            <v>0.6236424844897196</v>
          </cell>
          <cell r="AB15">
            <v>0.59428432082766736</v>
          </cell>
          <cell r="AC15">
            <v>0.58571674973975829</v>
          </cell>
          <cell r="AD15">
            <v>0.57552136273488708</v>
          </cell>
          <cell r="AE15">
            <v>0.57794189394326811</v>
          </cell>
          <cell r="AF15">
            <v>0.53827840993833831</v>
          </cell>
        </row>
        <row r="16">
          <cell r="X16">
            <v>0.34018571600725517</v>
          </cell>
          <cell r="Y16">
            <v>0.33060843354965702</v>
          </cell>
          <cell r="Z16">
            <v>0.2975223492943565</v>
          </cell>
          <cell r="AA16">
            <v>0.31225024150335517</v>
          </cell>
          <cell r="AB16">
            <v>0.32958873063808392</v>
          </cell>
          <cell r="AC16">
            <v>0.30423277083294509</v>
          </cell>
          <cell r="AD16">
            <v>0.3111657042651455</v>
          </cell>
          <cell r="AE16">
            <v>0.30833063446883308</v>
          </cell>
          <cell r="AF16">
            <v>0.32430021308762619</v>
          </cell>
        </row>
        <row r="17">
          <cell r="X17">
            <v>0.47319606727093083</v>
          </cell>
          <cell r="Y17">
            <v>0.4456882043625458</v>
          </cell>
          <cell r="Z17">
            <v>0.44826648029353772</v>
          </cell>
          <cell r="AA17">
            <v>0.49394820907350262</v>
          </cell>
          <cell r="AB17">
            <v>0.50305126142820533</v>
          </cell>
          <cell r="AC17">
            <v>0.47828699289121412</v>
          </cell>
          <cell r="AD17">
            <v>0.49203893324352976</v>
          </cell>
          <cell r="AE17">
            <v>0.51139906187695239</v>
          </cell>
          <cell r="AF17">
            <v>0.4916814106365906</v>
          </cell>
        </row>
      </sheetData>
      <sheetData sheetId="5">
        <row r="10">
          <cell r="L10">
            <v>0.81468261522516239</v>
          </cell>
          <cell r="M10">
            <v>0.85235083448888171</v>
          </cell>
          <cell r="N10">
            <v>0.8081080295084192</v>
          </cell>
          <cell r="O10">
            <v>0.82016194667071296</v>
          </cell>
          <cell r="P10">
            <v>0.7796346334586467</v>
          </cell>
          <cell r="Q10">
            <v>0.75641094855045088</v>
          </cell>
          <cell r="R10">
            <v>0.79965567789315206</v>
          </cell>
          <cell r="S10">
            <v>0.91457855452393966</v>
          </cell>
          <cell r="T10">
            <v>1.0708827186602596</v>
          </cell>
        </row>
        <row r="11">
          <cell r="L11">
            <v>0.17291159051701141</v>
          </cell>
          <cell r="M11">
            <v>0.17999644739583867</v>
          </cell>
          <cell r="N11">
            <v>0.18138379078574307</v>
          </cell>
          <cell r="O11">
            <v>0.18192832579416474</v>
          </cell>
          <cell r="P11">
            <v>0.18815821692234233</v>
          </cell>
          <cell r="Q11">
            <v>0.1847048685911245</v>
          </cell>
          <cell r="R11">
            <v>0.18575289786448904</v>
          </cell>
          <cell r="S11">
            <v>0.20142138183698471</v>
          </cell>
          <cell r="T11">
            <v>0.20137113159822526</v>
          </cell>
        </row>
      </sheetData>
      <sheetData sheetId="6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Segoe UI Semilight template">
      <a:majorFont>
        <a:latin typeface="Segoe UI Semilight"/>
        <a:ea typeface=""/>
        <a:cs typeface=""/>
      </a:majorFont>
      <a:minorFont>
        <a:latin typeface="Segoe UI Semilight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hyperlink" Target="https://ec.europa.eu/eurostat/databrowser/explore/all/economy?lang=en&amp;subtheme=na10.nama10.nama_10_bbr&amp;display=list&amp;sort=category&amp;extractionId=NAMA_10_A10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hyperlink" Target="https://ec.europa.eu/eurostat/databrowser/explore/all/economy?lang=en&amp;subtheme=na10.nama10.nama_10_bbr&amp;display=list&amp;sort=category&amp;extractionId=NAMA_10_A10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ec.europa.eu/eurostat/databrowser/explore/all/economy?lang=en&amp;subtheme=na10.nama10.nama_10_bbr&amp;display=list&amp;sort=category&amp;extractionId=NAMA_10_A10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8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s://www.conference-board.org/data" TargetMode="Externa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kozut.hu/download/orszagos-kozuthalozat-hossza-2005-2021/" TargetMode="External"/><Relationship Id="rId2" Type="http://schemas.openxmlformats.org/officeDocument/2006/relationships/hyperlink" Target="https://www.gov.pl/web/gddkia/podsumowanie-2021-roku" TargetMode="External"/><Relationship Id="rId1" Type="http://schemas.openxmlformats.org/officeDocument/2006/relationships/hyperlink" Target="https://www.cdb.sk/sk/Vystupy-CDB/Statisticke-prehlady/Dlzky-cestnych-komunikacii.alej" TargetMode="External"/><Relationship Id="rId6" Type="http://schemas.openxmlformats.org/officeDocument/2006/relationships/drawing" Target="../drawings/drawing33.xml"/><Relationship Id="rId5" Type="http://schemas.openxmlformats.org/officeDocument/2006/relationships/hyperlink" Target="https://www.sydos.cz/cs/rocenka_pdf/Rocenka_dopravy_2021.pdf" TargetMode="External"/><Relationship Id="rId4" Type="http://schemas.openxmlformats.org/officeDocument/2006/relationships/hyperlink" Target="https://www-genesis.destatis.de/genesis/online" TargetMode="Externa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kozut.hu/download/orszagos-kozuthalozat-hossza-2005-2021/" TargetMode="External"/><Relationship Id="rId2" Type="http://schemas.openxmlformats.org/officeDocument/2006/relationships/hyperlink" Target="https://www.gov.pl/web/gddkia/podsumowanie-2021-roku" TargetMode="External"/><Relationship Id="rId1" Type="http://schemas.openxmlformats.org/officeDocument/2006/relationships/hyperlink" Target="https://www.cdb.sk/sk/Vystupy-CDB/Statisticke-prehlady/Dlzky-cestnych-komunikacii.alej" TargetMode="External"/><Relationship Id="rId5" Type="http://schemas.openxmlformats.org/officeDocument/2006/relationships/drawing" Target="../drawings/drawing34.xml"/><Relationship Id="rId4" Type="http://schemas.openxmlformats.org/officeDocument/2006/relationships/hyperlink" Target="https://www.sydos.cz/cs/rocenka_pdf/Rocenka_dopravy_2021.pdf" TargetMode="Externa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hyperlink" Target="https://w3.unece.org/PXWeb2015/pxweb/en/STAT/STAT__40-TRTRANS__11-TRINFRA/ZZZ_en_TRRailInfra1_r.px/table/tableViewLayout1/" TargetMode="External"/><Relationship Id="rId7" Type="http://schemas.openxmlformats.org/officeDocument/2006/relationships/drawing" Target="../drawings/drawing35.xml"/><Relationship Id="rId2" Type="http://schemas.openxmlformats.org/officeDocument/2006/relationships/hyperlink" Target="https://dane.utk.gov.pl/sts/infrastruktura/linie-kolejowe/18885,Linie-kolejowe-w-2021-r.html" TargetMode="External"/><Relationship Id="rId1" Type="http://schemas.openxmlformats.org/officeDocument/2006/relationships/hyperlink" Target="https://www.zsr.sk/files/o-nas/vyrocne-spravy/vyrocnasprava2021.pdf" TargetMode="External"/><Relationship Id="rId6" Type="http://schemas.openxmlformats.org/officeDocument/2006/relationships/hyperlink" Target="https://www.sydos.cz/cs/rocenka_pdf/Rocenka_dopravy_2021.pdf" TargetMode="External"/><Relationship Id="rId5" Type="http://schemas.openxmlformats.org/officeDocument/2006/relationships/hyperlink" Target="https://uic.org/IMG/pdf/uic-railway-statistics-synopsis-2022.pdf" TargetMode="External"/><Relationship Id="rId4" Type="http://schemas.openxmlformats.org/officeDocument/2006/relationships/hyperlink" Target="https://www.ksh.hu/stadat_files/sza/hu/sza0041.html" TargetMode="Externa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0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ec.europa.eu/eurostat/databrowser/explore/all/economy?lang=en&amp;subtheme=na10.nama10.nama_10_bbr&amp;display=list&amp;sort=category&amp;extractionId=NAMA_10_A10" TargetMode="Externa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2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hyperlink" Target="https://ec.europa.eu/eurostat/databrowser/view/isoc_cbs/default/table?lang=en" TargetMode="Externa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3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s://ec.europa.eu/eurostat/databrowser/view/ISOC_CI_IT_EN2__custom_6203047/default/table?lang=en" TargetMode="Externa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s://ec.europa.eu/eurostat/databrowser/view/ISOC_EB_BD__custom_6202726/default/table?lang=en" TargetMode="Externa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hyperlink" Target="https://ec.europa.eu/eurostat/databrowser/view/EDUC_UOE_GRAD04/default/table?lang=en" TargetMode="Externa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7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s://doi.org/10.1787/78ef10f8-en" TargetMode="Externa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hyperlink" Target="https://fragilestatesindex.org/indicators/e3/" TargetMode="Externa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16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1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hyperlink" Target="https://ec.europa.eu/eurostat/databrowser/product/view/INN_CIS12_INACT?lang=en&amp;category=scitech.inn.inn_cis12.inn_cis12_inno" TargetMode="Externa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hyperlink" Target="https://ec.europa.eu/eurostat/databrowser/view/INN_CIS12_GEN/default/table?lang=en&amp;category=scitech.inn.inn_cis12.inn_cis12_info" TargetMode="External"/><Relationship Id="rId1" Type="http://schemas.openxmlformats.org/officeDocument/2006/relationships/hyperlink" Target="https://ec.europa.eu/eurostat/databrowser/product/view/INN_CIS12_INACT?lang=en&amp;category=scitech.inn.inn_cis12.inn_cis12_inno" TargetMode="External"/><Relationship Id="rId4" Type="http://schemas.openxmlformats.org/officeDocument/2006/relationships/drawing" Target="../drawings/drawing60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hyperlink" Target="https://dealroom.co/our-data" TargetMode="External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2.xml"/><Relationship Id="rId2" Type="http://schemas.openxmlformats.org/officeDocument/2006/relationships/hyperlink" Target="https://ec.europa.eu/eurostat/databrowser/explore/all/popul?lang=en&amp;subtheme=demo.demo_ind&amp;display=list&amp;sort=category" TargetMode="External"/><Relationship Id="rId1" Type="http://schemas.openxmlformats.org/officeDocument/2006/relationships/hyperlink" Target="https://dealroom.co/our-data" TargetMode="Externa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hyperlink" Target="https://ec.europa.eu/eurostat/databrowser/view/isoc_e_diin2/default/table?lang=en" TargetMode="Externa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4.xml"/><Relationship Id="rId2" Type="http://schemas.openxmlformats.org/officeDocument/2006/relationships/hyperlink" Target="https://ec.europa.eu/eurostat/databrowser/explore/all/economy?lang=en&amp;subtheme=na10.nama10.nama_10_bbr&amp;display=list&amp;sort=category&amp;extractionId=NAMA_10_A10" TargetMode="External"/><Relationship Id="rId1" Type="http://schemas.openxmlformats.org/officeDocument/2006/relationships/hyperlink" Target="https://ec.europa.eu/eurostat/databrowser/view/isoc_e_diin2/default/table?lang=en" TargetMode="External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hyperlink" Target="https://ec.europa.eu/eurostat/databrowser/explore/all/science?lang=en&amp;subtheme=scitech.htec.htec_kia&amp;display=list&amp;sort=category" TargetMode="External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hyperlink" Target="https://www.conference-board.org/data" TargetMode="Externa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0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1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hyperlink" Target="https://www.conference-board.org/data" TargetMode="Externa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2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1.xml"/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https://www.urso.gov.sk/vyrocne-spravy-uradu/" TargetMode="External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hyperlink" Target="https://envirofond.sk/kompenzacie-2/" TargetMode="Externa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4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5.xml"/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https://energy.ec.europa.eu/data-and-analysis/weekly-oil-bulletin_en" TargetMode="External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hyperlink" Target="https://ec.europa.eu/eurostat/databrowser/view/SBS_SC_OVW/default/table?lang=en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hyperlink" Target="https://datacube.statistics.sk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4"/>
  <sheetViews>
    <sheetView showGridLines="0" topLeftCell="A43" workbookViewId="0">
      <selection activeCell="L57" sqref="L57"/>
    </sheetView>
  </sheetViews>
  <sheetFormatPr defaultColWidth="8.5" defaultRowHeight="16.5"/>
  <cols>
    <col min="1" max="1" width="12.5" style="2" customWidth="1"/>
    <col min="2" max="2" width="101.5" style="2" bestFit="1" customWidth="1"/>
    <col min="3" max="16384" width="8.5" style="2"/>
  </cols>
  <sheetData>
    <row r="1" spans="1:4">
      <c r="A1" s="1" t="s">
        <v>0</v>
      </c>
      <c r="B1" s="1" t="s">
        <v>1</v>
      </c>
    </row>
    <row r="2" spans="1:4">
      <c r="A2" s="3" t="s">
        <v>2</v>
      </c>
      <c r="B2" s="4" t="str">
        <f>'G1'!$A$1</f>
        <v>Hodinová produktivita práce v parite kúpnej sily (priemerné ročné tempo, %) a jej pokrízové spomalenie (2010-2019 oproti 2000-2007, percentuálne body) v krajinách EÚ27</v>
      </c>
      <c r="D2" s="239"/>
    </row>
    <row r="3" spans="1:4">
      <c r="A3" s="3" t="s">
        <v>3</v>
      </c>
      <c r="B3" s="4" t="str">
        <f>'G2'!$A$1</f>
        <v>Relatívna produktivita a HDP Slovenska v parite kúpnej sily (Nemecko = 100)</v>
      </c>
    </row>
    <row r="4" spans="1:4">
      <c r="A4" s="3" t="s">
        <v>4</v>
      </c>
      <c r="B4" s="4" t="str">
        <f>'G3'!$A$1</f>
        <v>Priemerné ročné tempo hodinovej produktivity práce (stále ceny, %)</v>
      </c>
    </row>
    <row r="5" spans="1:4">
      <c r="A5" s="3" t="s">
        <v>5</v>
      </c>
      <c r="B5" s="4" t="str">
        <f>'G4'!$A$1</f>
        <v>Zníženie tempa rastu HDP po finančnej kríze (priemerný rast v rokoch 2010-2019 oproti 2000-2007 v p.b.)</v>
      </c>
    </row>
    <row r="6" spans="1:4">
      <c r="A6" s="3" t="s">
        <v>6</v>
      </c>
      <c r="B6" s="4" t="str">
        <f>'G5'!$A$1</f>
        <v>Rozklad spomalenia HDP na IKT, ostatné investície, prácu a technologický pokrok (2010-2019 oproti 2000-2007, percentuálne body)</v>
      </c>
    </row>
    <row r="7" spans="1:4">
      <c r="A7" s="3" t="s">
        <v>7</v>
      </c>
      <c r="B7" s="4" t="str">
        <f>'G6'!$A$1</f>
        <v>Negatívny príspevok IKT k zmene HDP (v rokoch 2010-2019 oproti 2000-2007, p.b.)</v>
      </c>
    </row>
    <row r="8" spans="1:4">
      <c r="A8" s="3" t="s">
        <v>8</v>
      </c>
      <c r="B8" s="4" t="str">
        <f>'G7'!$A$1</f>
        <v>Rozdiel vo veľkostnej štruktúre podnikov na Slvonsku oproti priemeru EÚ a okolitým krajinám (p.b., 2021)</v>
      </c>
    </row>
    <row r="9" spans="1:4">
      <c r="A9" s="3" t="s">
        <v>9</v>
      </c>
      <c r="B9" s="4" t="str">
        <f>'G8'!$A$1</f>
        <v>Vývoj reálnej produktivity práce (medziročná zmena, %)</v>
      </c>
    </row>
    <row r="10" spans="1:4">
      <c r="A10" s="3" t="s">
        <v>10</v>
      </c>
      <c r="B10" s="4" t="str">
        <f>'G9'!$A$1</f>
        <v>Príspevky odvetví k zmenám v roku 2022 oproti predpandemickému roku 2019 (p.b.)</v>
      </c>
    </row>
    <row r="11" spans="1:4">
      <c r="A11" s="3" t="s">
        <v>11</v>
      </c>
      <c r="B11" s="4" t="str">
        <f>'G10'!$A$1</f>
        <v>Vývoj hodinovej produktivity vo vybraných odvetviach slovenskej ekonomiky (index 2019=100)</v>
      </c>
    </row>
    <row r="12" spans="1:4">
      <c r="A12" s="3" t="s">
        <v>12</v>
      </c>
      <c r="B12" s="4" t="str">
        <f>'G11'!$A$1</f>
        <v>Počet odpracovaných hodín v roku 2022 v krajinách EÚ27 (index 2019=100)</v>
      </c>
    </row>
    <row r="13" spans="1:4">
      <c r="A13" s="3" t="s">
        <v>13</v>
      </c>
      <c r="B13" s="4" t="str">
        <f>'G12'!$A$1</f>
        <v>Pozícia konkurencieschopnosti vybraných krajín</v>
      </c>
    </row>
    <row r="14" spans="1:4">
      <c r="A14" s="3" t="s">
        <v>14</v>
      </c>
      <c r="B14" s="4" t="str">
        <f>G13a!$A$1</f>
        <v>Porovnanie Slovenska a vybraných krajín v Indexe kvality vládnutia v roku 2021</v>
      </c>
    </row>
    <row r="15" spans="1:4">
      <c r="A15" s="3" t="s">
        <v>15</v>
      </c>
      <c r="B15" s="4" t="str">
        <f>'G14'!$A$1</f>
        <v>Priemerná hodnota Indexu kvality vládnutia Slovenska</v>
      </c>
    </row>
    <row r="16" spans="1:4">
      <c r="A16" s="3" t="s">
        <v>16</v>
      </c>
      <c r="B16" s="4" t="str">
        <f>'G15'!$A$1</f>
        <v>Svetový export a export tovarovej skupiny 78 v mil. eur</v>
      </c>
    </row>
    <row r="17" spans="1:2">
      <c r="A17" s="3" t="s">
        <v>17</v>
      </c>
      <c r="B17" s="4" t="str">
        <f>'G16'!$A$1</f>
        <v>Slovenský export a export tovarovej skupiny 78 v mil. eur</v>
      </c>
    </row>
    <row r="18" spans="1:2">
      <c r="A18" s="3" t="s">
        <v>18</v>
      </c>
      <c r="B18" s="4" t="str">
        <f>'G17'!$A$1</f>
        <v>Počet sofistikovaných tovarových skupín s komparatívnou výhodou (RCA ≥ 1)</v>
      </c>
    </row>
    <row r="19" spans="1:2">
      <c r="A19" s="3" t="s">
        <v>19</v>
      </c>
      <c r="B19" s="4" t="str">
        <f>'G18'!$A$1</f>
        <v>Štruktúra stavu PZI za rok 2020 (v tis. eur)</v>
      </c>
    </row>
    <row r="20" spans="1:2">
      <c r="A20" s="3" t="s">
        <v>20</v>
      </c>
      <c r="B20" s="4" t="str">
        <f>'G19'!$A$1</f>
        <v>Štruktúra prílevu PZI na Slovensko (v mil. eur)</v>
      </c>
    </row>
    <row r="21" spans="1:2">
      <c r="A21" s="3" t="s">
        <v>21</v>
      </c>
      <c r="B21" s="4" t="str">
        <f>'G20'!$A$1</f>
        <v>PZI a zahraničná zadlženosť (medzipodnikové pôžičky)</v>
      </c>
    </row>
    <row r="22" spans="1:2">
      <c r="A22" s="3" t="s">
        <v>22</v>
      </c>
      <c r="B22" s="4" t="str">
        <f>'G21'!$A$1</f>
        <v>Stav PZI na Slovensku, súčet majetkovej účasti a reinvestovaného zisku (v mil. eur)</v>
      </c>
    </row>
    <row r="23" spans="1:2">
      <c r="A23" s="3" t="s">
        <v>23</v>
      </c>
      <c r="B23" s="4" t="str">
        <f>'G22'!$A$1</f>
        <v>Stav majetkovej účasti v reportovanej ekonomike vo vzťahu k HDP z Eurostatu</v>
      </c>
    </row>
    <row r="24" spans="1:2">
      <c r="A24" s="3" t="s">
        <v>24</v>
      </c>
      <c r="B24" s="4" t="str">
        <f>'G23'!$A$1</f>
        <v>Stav majetkovej účasti v reportovanej ekonomike vo vzťahu k HDP (Maďarsko bez SPEs)</v>
      </c>
    </row>
    <row r="25" spans="1:2">
      <c r="A25" s="3" t="s">
        <v>25</v>
      </c>
      <c r="B25" s="4" t="str">
        <f>'G24'!$A$1</f>
        <v>Celkový stav PZI v zahraničí vo vzťahu k HDP (Maďarsko bez SPEs)</v>
      </c>
    </row>
    <row r="26" spans="1:2">
      <c r="A26" s="3" t="s">
        <v>26</v>
      </c>
      <c r="B26" s="4" t="str">
        <f>'G25'!$A$1</f>
        <v>Čistý stav PZI v zahraničí (NOFDI) vo vzťahu k HDP (Maďarsko bez SPEs)</v>
      </c>
    </row>
    <row r="27" spans="1:2">
      <c r="A27" s="3" t="s">
        <v>27</v>
      </c>
      <c r="B27" s="4" t="str">
        <f>'G26'!$A$1</f>
        <v>Celková dĺžka diaľníc a rýchlostných ciest a jej prepočet podľa rozlohy krajín</v>
      </c>
    </row>
    <row r="28" spans="1:2">
      <c r="A28" s="3" t="s">
        <v>28</v>
      </c>
      <c r="B28" s="4" t="str">
        <f>'G27'!$A$1</f>
        <v xml:space="preserve">Celková dĺžka ciest so všeobecne povolenou rýchlosťou ≥ 130 km/h a jej prepočet podľa rozlohy krajín </v>
      </c>
    </row>
    <row r="29" spans="1:2">
      <c r="A29" s="3" t="s">
        <v>29</v>
      </c>
      <c r="B29" s="4" t="str">
        <f>'G28'!$A$1</f>
        <v xml:space="preserve">Celková dĺžka železničných tratí v prevádzke a jej prepočet podľa rozlohy krajín </v>
      </c>
    </row>
    <row r="30" spans="1:2">
      <c r="A30" s="3" t="s">
        <v>30</v>
      </c>
      <c r="B30" s="4" t="str">
        <f>'G29'!$A$1</f>
        <v>Elektroenergetická bilancia Slovenska (projekcia do roku 2036)</v>
      </c>
    </row>
    <row r="31" spans="1:2">
      <c r="A31" s="3" t="s">
        <v>31</v>
      </c>
      <c r="B31" s="4" t="str">
        <f>G30_31!$A$1</f>
        <v>Hustota distribučnej siete na 1000 km2 a na 1000 obyvateľov</v>
      </c>
    </row>
    <row r="32" spans="1:2">
      <c r="A32" s="3" t="s">
        <v>32</v>
      </c>
      <c r="B32" s="4" t="str">
        <f>G30_31!$A$1</f>
        <v>Hustota distribučnej siete na 1000 km2 a na 1000 obyvateľov</v>
      </c>
    </row>
    <row r="33" spans="1:2">
      <c r="A33" s="3" t="s">
        <v>33</v>
      </c>
      <c r="B33" s="4" t="str">
        <f>'G32'!$A$1</f>
        <v>Straty v elektroenergetickej sieti (priemer 2017-2021)</v>
      </c>
    </row>
    <row r="34" spans="1:2">
      <c r="A34" s="3" t="s">
        <v>34</v>
      </c>
      <c r="B34" s="4" t="str">
        <f>'G33'!$A$1</f>
        <v>Prepravná sieť spoločnosti Eustream, a.s.</v>
      </c>
    </row>
    <row r="35" spans="1:2">
      <c r="A35" s="3" t="s">
        <v>35</v>
      </c>
      <c r="B35" s="4" t="str">
        <f>'G34'!$A$1</f>
        <v>Pomer pracovného objemu podzemných zásobníkov plynu a spotreby</v>
      </c>
    </row>
    <row r="36" spans="1:2">
      <c r="A36" s="3" t="s">
        <v>36</v>
      </c>
      <c r="B36" s="4" t="str">
        <f>'G35'!$A$1</f>
        <v>Straty v plynárenskej sieti</v>
      </c>
    </row>
    <row r="37" spans="1:2">
      <c r="A37" s="3" t="s">
        <v>37</v>
      </c>
      <c r="B37" s="4" t="str">
        <f>'G36'!$A$1</f>
        <v>Širokopásmové pokrytie podľa rýchlosti internetového pripojenia (% domácnosti)</v>
      </c>
    </row>
    <row r="38" spans="1:2">
      <c r="A38" s="3" t="s">
        <v>38</v>
      </c>
      <c r="B38" s="4" t="str">
        <f>'G37'!$A$1</f>
        <v>Podniky s pevným internetovým pripojením &gt; 100Mb/s (% podnikov)</v>
      </c>
    </row>
    <row r="39" spans="1:2">
      <c r="A39" s="3" t="s">
        <v>39</v>
      </c>
      <c r="B39" s="4" t="str">
        <f>'G38'!$A$1</f>
        <v>Absolventi IKT, matematiky, technológií a vied v krajinách EÚ27 (počet na tisíc obyvateľov vo veku 20-29 rokov)</v>
      </c>
    </row>
    <row r="40" spans="1:2">
      <c r="A40" s="3" t="s">
        <v>40</v>
      </c>
      <c r="B40" s="4" t="str">
        <f>'G39'!$A$1</f>
        <v>Migračné saldo (rozdiel medzi imigračnými a emigračnými tokmi v tis. osobách)</v>
      </c>
    </row>
    <row r="41" spans="1:2">
      <c r="A41" s="3" t="s">
        <v>41</v>
      </c>
      <c r="B41" s="4" t="str">
        <f>'G40'!$A$1</f>
        <v>Vplyv vysídľovania ľudí na ekonomiku (skóre podľa Indexu stability krajiny)</v>
      </c>
    </row>
    <row r="42" spans="1:2">
      <c r="A42" s="3" t="s">
        <v>42</v>
      </c>
      <c r="B42" s="4" t="str">
        <f>'G41'!$A$1</f>
        <v>Zamestnanosť IKT špecialistov v roku 2021</v>
      </c>
    </row>
    <row r="43" spans="1:2">
      <c r="A43" s="3" t="s">
        <v>43</v>
      </c>
      <c r="B43" s="4" t="str">
        <f>'G42'!$A$1</f>
        <v>Absolventky IKT, matematiky, technológií a vied v krajinách EÚ27</v>
      </c>
    </row>
    <row r="44" spans="1:2">
      <c r="A44" s="3" t="s">
        <v>44</v>
      </c>
      <c r="B44" s="4" t="str">
        <f>'G43'!$A$1</f>
        <v>Využívanie internetu v domácnostiach v roku 2022 (% populácie)</v>
      </c>
    </row>
    <row r="45" spans="1:2">
      <c r="A45" s="3" t="s">
        <v>45</v>
      </c>
      <c r="B45" s="4" t="str">
        <f>'G44'!$A$1</f>
        <v>Využívanie elektronických služieb verejnej správy v domácnostiach (%)</v>
      </c>
    </row>
    <row r="46" spans="1:2">
      <c r="A46" s="3" t="s">
        <v>46</v>
      </c>
      <c r="B46" s="4" t="str">
        <f>'G45'!$A$1</f>
        <v>Inovačná aktivita a inovačný potenciál podnikov (% z počtu firiem, 2020)</v>
      </c>
    </row>
    <row r="47" spans="1:2">
      <c r="A47" s="3" t="s">
        <v>47</v>
      </c>
      <c r="B47" s="4" t="str">
        <f>'G46'!$A$1</f>
        <v xml:space="preserve">Podiel nadnárodných korporácií s inovačnou aktivitou (% z inovujcich podnikov, 2020) </v>
      </c>
    </row>
    <row r="48" spans="1:2">
      <c r="A48" s="3" t="s">
        <v>48</v>
      </c>
      <c r="B48" s="4" t="str">
        <f>'G47'!$A$1</f>
        <v>Počet jednorožcov na mil. obyvateľov</v>
      </c>
    </row>
    <row r="49" spans="1:2">
      <c r="A49" s="3" t="s">
        <v>49</v>
      </c>
      <c r="B49" s="4" t="str">
        <f>'G48'!$A$1</f>
        <v>Podniky s vysokou a veľmi vysokou intenzitou digitalizácie (% podnikov s 10 a viac zamestnanými bez finančného a verejného sektora)</v>
      </c>
    </row>
    <row r="50" spans="1:2">
      <c r="A50" s="3" t="s">
        <v>50</v>
      </c>
      <c r="B50" s="4" t="str">
        <f>'G49'!$A$1</f>
        <v>Význam vybraných odvetví v slovenskej ekonomike a intenzita ich digitalizácie (%)</v>
      </c>
    </row>
    <row r="51" spans="1:2">
      <c r="A51" s="3" t="s">
        <v>51</v>
      </c>
      <c r="B51" s="4" t="str">
        <f>'G50'!$A$1</f>
        <v xml:space="preserve">Zamestnanosť v znalostne náročných podnikateľských činnostiach (%) </v>
      </c>
    </row>
    <row r="52" spans="1:2">
      <c r="A52" s="3" t="s">
        <v>52</v>
      </c>
      <c r="B52" s="4" t="str">
        <f>'G51'!$A$1</f>
        <v>ITR z korporátnych príjmov v roku 2020 (%)</v>
      </c>
    </row>
    <row r="53" spans="1:2">
      <c r="A53" s="3" t="s">
        <v>53</v>
      </c>
      <c r="B53" s="4" t="str">
        <f>'G52'!$A$1</f>
        <v>ITR z korporátnych príjmov v % (tradičná verzia)</v>
      </c>
    </row>
    <row r="54" spans="1:2">
      <c r="A54" s="3" t="s">
        <v>54</v>
      </c>
      <c r="B54" s="4" t="str">
        <f>'G53'!$A$1</f>
        <v>ITR z korporátnych príjmov v % (verzia bez dividend)</v>
      </c>
    </row>
    <row r="55" spans="1:2">
      <c r="A55" s="3" t="s">
        <v>55</v>
      </c>
      <c r="B55" s="4" t="str">
        <f>'G54'!$A$1</f>
        <v>Celkové ročné náklady práce na Slovensku prepočítané na zamestnanca (2010 - 2021)</v>
      </c>
    </row>
    <row r="56" spans="1:2">
      <c r="A56" s="3" t="s">
        <v>56</v>
      </c>
      <c r="B56" s="4" t="str">
        <f>'G55'!$A$1</f>
        <v>Ročné náklady práce na zamestnanca podľa vybraných druhov vlastníctva v roku 2021</v>
      </c>
    </row>
    <row r="57" spans="1:2">
      <c r="A57" s="3" t="s">
        <v>57</v>
      </c>
      <c r="B57" s="4" t="str">
        <f>'G56'!$A$1</f>
        <v>Ročné náklady práce na zamestnanca – ostatné príspevky do sociálneho fondu</v>
      </c>
    </row>
    <row r="58" spans="1:2">
      <c r="A58" s="3" t="s">
        <v>58</v>
      </c>
      <c r="B58" s="4" t="str">
        <f>'G57'!$A$1</f>
        <v>Kompenzácie pracovníkov za rok 2020 a 2021</v>
      </c>
    </row>
    <row r="59" spans="1:2">
      <c r="A59" s="3" t="s">
        <v>59</v>
      </c>
      <c r="B59" s="4" t="str">
        <f>'G58'!$A$1</f>
        <v>Vývoj kompenzácií pracovníkov krajín regiónu V4 a priemer EÚ27</v>
      </c>
    </row>
    <row r="60" spans="1:2">
      <c r="A60" s="3" t="s">
        <v>60</v>
      </c>
      <c r="B60" s="4" t="str">
        <f>'G59'!$A$1</f>
        <v>Kompenzácie pracovníkov na odpracovanú hodinu podľa vybraných sektorov NACE v roku 2020</v>
      </c>
    </row>
    <row r="61" spans="1:2">
      <c r="A61" s="3" t="s">
        <v>61</v>
      </c>
      <c r="B61" s="4" t="str">
        <f>'G60'!$A$1</f>
        <v>Kompenzácie pracovníkov na odpracovanú hodinu podľa vybraných sektorov NACE a regiónov hlavných miest krajín V4 v roku 2020</v>
      </c>
    </row>
    <row r="62" spans="1:2">
      <c r="A62" s="3" t="s">
        <v>62</v>
      </c>
      <c r="B62" s="4" t="str">
        <f>'G61'!$A$1</f>
        <v>Porovnanie podielu kompenzácií pracovníkov a hrubej pridanej hodnoty</v>
      </c>
    </row>
    <row r="63" spans="1:2">
      <c r="A63" s="3" t="s">
        <v>63</v>
      </c>
      <c r="B63" s="4" t="str">
        <f>'G62'!$A$1</f>
        <v>Vývoj podielu kompenzácií pracovníkov a hrubej pridanej hodnoty vybraných krajín</v>
      </c>
    </row>
    <row r="64" spans="1:2">
      <c r="A64" s="3" t="s">
        <v>64</v>
      </c>
      <c r="B64" s="4" t="str">
        <f>'G63'!$A$1</f>
        <v>Vývoj priemernej koncovej ceny elektrickej energie pre podnikovú sféru (bez DPH) na Slovensku</v>
      </c>
    </row>
    <row r="65" spans="1:2">
      <c r="A65" s="3" t="s">
        <v>65</v>
      </c>
      <c r="B65" s="4" t="str">
        <f>'G64'!$A$1</f>
        <v xml:space="preserve">Porovnanie priemernej  koncovej ceny elektriny pre podnikovú sféru (bez DPH) Slovenska a referenčných krajín </v>
      </c>
    </row>
    <row r="66" spans="1:2">
      <c r="A66" s="3" t="s">
        <v>66</v>
      </c>
      <c r="B66" s="4" t="str">
        <f>'G65'!$A$1</f>
        <v>Vývoj zložiek tarify za prevádzkovanie systému na Slovensku</v>
      </c>
    </row>
    <row r="67" spans="1:2">
      <c r="A67" s="3" t="s">
        <v>67</v>
      </c>
      <c r="B67" s="4" t="str">
        <f>'G66'!$A$1</f>
        <v>Medzinárodné porovnanie nepriamych kompenzácii</v>
      </c>
    </row>
    <row r="68" spans="1:2">
      <c r="A68" s="3" t="s">
        <v>68</v>
      </c>
      <c r="B68" s="4" t="str">
        <f>'G67'!$A$1</f>
        <v>Vývoj priemernej koncovej ceny plynu pre podnikovú sféru (bez DPH)  na Slovensku</v>
      </c>
    </row>
    <row r="69" spans="1:2">
      <c r="A69" s="3" t="s">
        <v>69</v>
      </c>
      <c r="B69" s="4" t="str">
        <f>'G68'!$A$1</f>
        <v>Porovnanie priemernej koncovej ceny plynu pre podnikovú sféru Slovenska a referenčných krajín (bez DPH)</v>
      </c>
    </row>
    <row r="70" spans="1:2">
      <c r="A70" s="3" t="s">
        <v>70</v>
      </c>
      <c r="B70" s="4" t="str">
        <f>'G69'!$A$1</f>
        <v>Porovnanie priemerných štvrťročných cien benzínu za Q4 2022 (bez DPH)</v>
      </c>
    </row>
    <row r="71" spans="1:2">
      <c r="A71" s="3" t="s">
        <v>71</v>
      </c>
      <c r="B71" s="4" t="str">
        <f>'G70'!$A$1</f>
        <v>Porovnanie priemerných štvrťročných cien dieslu za Q4 2022 (bez DPH)</v>
      </c>
    </row>
    <row r="72" spans="1:2">
      <c r="A72" s="241" t="s">
        <v>72</v>
      </c>
      <c r="B72" s="242" t="str">
        <f>'T2'!$A$1</f>
        <v>Rozdelenie štátnej pandemickej podpory v roku 2020 (% zo mzdových dotácií)</v>
      </c>
    </row>
    <row r="73" spans="1:2">
      <c r="A73" s="3" t="s">
        <v>73</v>
      </c>
      <c r="B73" s="4" t="str">
        <f>'T3'!$A$1</f>
        <v>Poradie tovarových skupín podľa RCA Slovenska v roku 2021</v>
      </c>
    </row>
    <row r="74" spans="1:2">
      <c r="A74" s="3" t="s">
        <v>74</v>
      </c>
      <c r="B74" s="4" t="str">
        <f>'T5'!$A$1</f>
        <v>Big data a cloud computing v podnikoch</v>
      </c>
    </row>
    <row r="75" spans="1:2">
      <c r="A75" s="3" t="s">
        <v>75</v>
      </c>
      <c r="B75" s="4" t="str">
        <f>'T4'!$A$1</f>
        <v>Porovnanie stavu PZI v zahraničí v pomere k stavu PZI na Slovensku a v členských štátoch EÚ a HDP v krajinách EÚ27 (%)</v>
      </c>
    </row>
    <row r="76" spans="1:2">
      <c r="A76" s="3" t="s">
        <v>76</v>
      </c>
      <c r="B76" s="4" t="str">
        <f>'T6'!$A$1</f>
        <v>Kumulatívny počet jednorožcov</v>
      </c>
    </row>
    <row r="77" spans="1:2">
      <c r="A77" s="198" t="s">
        <v>666</v>
      </c>
      <c r="B77" s="4" t="str">
        <f>'T7'!$A$1</f>
        <v>Kompenzácie pracovníkov v regionálnom a sektorovom členení</v>
      </c>
    </row>
    <row r="78" spans="1:2">
      <c r="A78"/>
    </row>
    <row r="79" spans="1:2">
      <c r="A79"/>
    </row>
    <row r="80" spans="1:2">
      <c r="A80"/>
    </row>
    <row r="81" spans="1:1">
      <c r="A81" s="3"/>
    </row>
    <row r="82" spans="1:1">
      <c r="A82" s="3"/>
    </row>
    <row r="83" spans="1:1">
      <c r="A83" s="3"/>
    </row>
    <row r="84" spans="1:1">
      <c r="A84" s="3"/>
    </row>
  </sheetData>
  <dataConsolidate/>
  <hyperlinks>
    <hyperlink ref="B2" location="'G1'!A1" display="'G1'!A1"/>
    <hyperlink ref="B3" location="'G2'!A1" display="'G2'!A1"/>
    <hyperlink ref="B4" location="'G3'!A1" display="'G3'!A1"/>
    <hyperlink ref="B5" location="'G4'!A1" display="'G4'!A1"/>
    <hyperlink ref="B6" location="'G5'!A1" display="'G5'!A1"/>
    <hyperlink ref="B7" location="'G6'!A1" display="'G6'!A1"/>
    <hyperlink ref="B8" location="'G7'!A1" display="'G7'!A1"/>
    <hyperlink ref="B9" location="'G8'!A1" display="'G8'!A1"/>
    <hyperlink ref="B10" location="'G9'!A1" display="'G9'!A1"/>
    <hyperlink ref="B11" location="'G10'!A1" display="'G10'!A1"/>
    <hyperlink ref="B12" location="'G11'!A1" display="'G11'!A1"/>
    <hyperlink ref="B13" location="'G12'!A1" display="'G12'!A1"/>
    <hyperlink ref="B14" location="G13a!A1" display="G13a!A1"/>
    <hyperlink ref="B15" location="'G14'!A1" display="'G14'!A1"/>
    <hyperlink ref="B16" location="'G15'!A1" display="'G15'!A1"/>
    <hyperlink ref="B17" location="'G16'!A1" display="'G16'!A1"/>
    <hyperlink ref="B18" location="'G17'!A1" display="'G17'!A1"/>
    <hyperlink ref="B19" location="'G18'!A1" display="'G18'!A1"/>
    <hyperlink ref="B20" location="'G19'!A1" display="'G19'!A1"/>
    <hyperlink ref="B21" location="'G20'!A1" display="'G20'!A1"/>
    <hyperlink ref="B22" location="'G21'!A1" display="'G21'!A1"/>
    <hyperlink ref="B23" location="'G22'!A1" display="'G22'!A1"/>
    <hyperlink ref="B24" location="'G23'!A1" display="'G23'!A1"/>
    <hyperlink ref="B25" location="'G24'!A1" display="'G24'!A1"/>
    <hyperlink ref="B26" location="'G25'!A1" display="'G25'!A1"/>
    <hyperlink ref="B27" location="'G26'!A1" display="'G26'!A1"/>
    <hyperlink ref="B28" location="'G27'!A1" display="'G27'!A1"/>
    <hyperlink ref="B29" location="'G28'!A1" display="'G28'!A1"/>
    <hyperlink ref="B30" location="'G29'!A1" display="'G29'!A1"/>
    <hyperlink ref="B31" location="G30_31!A1" display="G30_31!A1"/>
    <hyperlink ref="B32" location="G30_31!A1" display="G30_31!A1"/>
    <hyperlink ref="B33" location="'G32'!A1" display="'G32'!A1"/>
    <hyperlink ref="B34" location="'G33'!A1" display="'G33'!A1"/>
    <hyperlink ref="B35" location="'G34'!A1" display="'G34'!A1"/>
    <hyperlink ref="B36" location="'G35'!A1" display="'G35'!A1"/>
    <hyperlink ref="B37" location="'G36'!A1" display="'G36'!A1"/>
    <hyperlink ref="B38" location="'G37'!A1" display="'G37'!A1"/>
    <hyperlink ref="B39" location="'G38'!A1" display="'G38'!A1"/>
    <hyperlink ref="B40" location="'G39'!A1" display="'G39'!A1"/>
    <hyperlink ref="B41" location="'G40'!A1" display="'G40'!A1"/>
    <hyperlink ref="B42" location="'G41'!A1" display="'G41'!A1"/>
    <hyperlink ref="B43" location="'G42'!A1" display="'G42'!A1"/>
    <hyperlink ref="B44" location="'G43'!A1" display="'G43'!A1"/>
    <hyperlink ref="B45" location="'G44'!A1" display="'G44'!A1"/>
    <hyperlink ref="B46" location="'G45'!A1" display="'G45'!A1"/>
    <hyperlink ref="B47" location="'G46'!A1" display="'G46'!A1"/>
    <hyperlink ref="B48" location="'G47'!A1" display="'G47'!A1"/>
    <hyperlink ref="B50" location="'G49'!A1" display="'G49'!A1"/>
    <hyperlink ref="B51" location="'G50'!A1" display="'G50'!A1"/>
    <hyperlink ref="B52" location="'G51'!A1" display="'G51'!A1"/>
    <hyperlink ref="B53" location="'G52'!A1" display="'G52'!A1"/>
    <hyperlink ref="B54" location="'G53'!A1" display="'G53'!A1"/>
    <hyperlink ref="B55" location="'G54'!A1" display="'G54'!A1"/>
    <hyperlink ref="B56" location="'G55'!A1" display="'G55'!A1"/>
    <hyperlink ref="B57" location="'G56'!A1" display="'G56'!A1"/>
    <hyperlink ref="B58" location="'G57'!A1" display="'G57'!A1"/>
    <hyperlink ref="B59" location="'G58'!A1" display="'G58'!A1"/>
    <hyperlink ref="B60" location="'G59'!A1" display="'G59'!A1"/>
    <hyperlink ref="B61" location="'G60'!A1" display="'G60'!A1"/>
    <hyperlink ref="B62" location="'G61'!A1" display="'G61'!A1"/>
    <hyperlink ref="B63" location="'G62'!A1" display="'G62'!A1"/>
    <hyperlink ref="B64" location="'G63'!A1" display="'G63'!A1"/>
    <hyperlink ref="B65" location="'G64'!A1" display="'G64'!A1"/>
    <hyperlink ref="B66" location="'G65'!A1" display="'G65'!A1"/>
    <hyperlink ref="B67" location="'G66'!A1" display="'G66'!A1"/>
    <hyperlink ref="B68" location="'G67'!A1" display="'G67'!A1"/>
    <hyperlink ref="B69" location="'G68'!A1" display="'G68'!A1"/>
    <hyperlink ref="B70" location="'G69'!A1" display="'G69'!A1"/>
    <hyperlink ref="B71" location="'G70'!A1" display="'G70'!A1"/>
    <hyperlink ref="B72" location="'T2'!A1" display="'T2'!A1"/>
    <hyperlink ref="B73" location="'T3'!A1" display="'T3'!A1"/>
    <hyperlink ref="B74" location="'T4'!A1" display="'T4'!A1"/>
    <hyperlink ref="B75" location="'T5'!A1" display="'T5'!A1"/>
    <hyperlink ref="B76" location="'T6'!A1" display="'T6'!A1"/>
    <hyperlink ref="B77" location="'T6'!A1" display="'T6'!A1"/>
  </hyperlinks>
  <pageMargins left="0.7" right="0.7" top="0.75" bottom="0.75" header="0.3" footer="0.3"/>
  <pageSetup paperSize="9" orientation="portrait" horizontalDpi="4294967293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3"/>
  <sheetViews>
    <sheetView showGridLines="0" zoomScaleNormal="100" workbookViewId="0">
      <selection activeCell="A12" sqref="A12"/>
    </sheetView>
  </sheetViews>
  <sheetFormatPr defaultColWidth="9.5" defaultRowHeight="17.5"/>
  <cols>
    <col min="1" max="1" width="35.5" style="34" customWidth="1"/>
    <col min="2" max="2" width="16.08203125" style="34" customWidth="1"/>
    <col min="3" max="3" width="13.58203125" style="34" customWidth="1"/>
    <col min="4" max="4" width="14.33203125" style="34" customWidth="1"/>
    <col min="5" max="14" width="9.5" style="34"/>
    <col min="15" max="16384" width="9.5" style="26"/>
  </cols>
  <sheetData>
    <row r="1" spans="1:8">
      <c r="A1" s="229" t="s">
        <v>146</v>
      </c>
    </row>
    <row r="2" spans="1:8" ht="33">
      <c r="A2" s="61"/>
      <c r="B2" s="264" t="s">
        <v>147</v>
      </c>
      <c r="C2" s="264" t="s">
        <v>148</v>
      </c>
      <c r="D2" s="264" t="s">
        <v>122</v>
      </c>
      <c r="E2" s="43"/>
      <c r="F2" s="43"/>
      <c r="G2" s="33"/>
      <c r="H2" s="33"/>
    </row>
    <row r="3" spans="1:8">
      <c r="A3" s="30" t="s">
        <v>149</v>
      </c>
      <c r="B3" s="43">
        <v>-2.9807562407121111</v>
      </c>
      <c r="C3" s="43">
        <v>-1.7493838869890661</v>
      </c>
      <c r="D3" s="43">
        <v>-1.0543147976230922</v>
      </c>
      <c r="E3" s="43"/>
      <c r="F3" s="43"/>
      <c r="G3" s="33"/>
      <c r="H3" s="33"/>
    </row>
    <row r="4" spans="1:8">
      <c r="A4" s="30" t="s">
        <v>150</v>
      </c>
      <c r="B4" s="43">
        <v>-1.2725348624266242</v>
      </c>
      <c r="C4" s="43">
        <v>-1.1453562626956986</v>
      </c>
      <c r="D4" s="43">
        <v>-0.13577676990333976</v>
      </c>
      <c r="E4" s="43"/>
      <c r="F4" s="43"/>
      <c r="G4" s="33"/>
      <c r="H4" s="33"/>
    </row>
    <row r="5" spans="1:8">
      <c r="A5" s="30" t="s">
        <v>151</v>
      </c>
      <c r="B5" s="43">
        <v>1.4816844043491095</v>
      </c>
      <c r="C5" s="43">
        <v>-0.2574187354431518</v>
      </c>
      <c r="D5" s="43">
        <v>0.46049591238308646</v>
      </c>
      <c r="E5" s="43"/>
      <c r="F5" s="43"/>
      <c r="G5" s="33"/>
      <c r="H5" s="33"/>
    </row>
    <row r="6" spans="1:8">
      <c r="A6" s="30" t="s">
        <v>152</v>
      </c>
      <c r="B6" s="43">
        <v>1.3472132574790974</v>
      </c>
      <c r="C6" s="43">
        <v>-1.7534687476735631</v>
      </c>
      <c r="D6" s="43">
        <v>-0.65966243931964375</v>
      </c>
      <c r="E6" s="43"/>
      <c r="F6" s="43"/>
      <c r="G6" s="33"/>
      <c r="H6" s="33"/>
    </row>
    <row r="7" spans="1:8">
      <c r="A7" s="30" t="s">
        <v>153</v>
      </c>
      <c r="B7" s="43">
        <v>1.6276637796024167</v>
      </c>
      <c r="C7" s="43">
        <v>7.1714684324866787E-2</v>
      </c>
      <c r="D7" s="43">
        <v>0.65761760844760697</v>
      </c>
      <c r="E7" s="43"/>
      <c r="F7" s="43"/>
      <c r="G7" s="33"/>
      <c r="H7" s="33"/>
    </row>
    <row r="8" spans="1:8">
      <c r="A8" s="30" t="s">
        <v>154</v>
      </c>
      <c r="B8" s="43">
        <v>0.20327033829187868</v>
      </c>
      <c r="C8" s="43">
        <v>-4.8339129484766135</v>
      </c>
      <c r="D8" s="43">
        <v>-0.73164048601539644</v>
      </c>
      <c r="E8" s="43"/>
      <c r="F8" s="43"/>
      <c r="G8" s="33"/>
      <c r="H8" s="33"/>
    </row>
    <row r="9" spans="1:8">
      <c r="A9" s="30"/>
      <c r="B9" s="43"/>
      <c r="C9" s="43"/>
      <c r="D9" s="43"/>
      <c r="E9" s="43"/>
      <c r="F9" s="43"/>
      <c r="G9" s="33"/>
      <c r="H9" s="33"/>
    </row>
    <row r="10" spans="1:8">
      <c r="A10" s="26"/>
      <c r="B10" s="43"/>
      <c r="C10" s="43"/>
      <c r="D10" s="43"/>
      <c r="E10" s="43"/>
      <c r="F10" s="43"/>
      <c r="G10" s="33"/>
      <c r="H10" s="33"/>
    </row>
    <row r="11" spans="1:8">
      <c r="A11" s="248" t="s">
        <v>589</v>
      </c>
      <c r="B11" s="43"/>
      <c r="C11" s="43"/>
      <c r="D11" s="43"/>
      <c r="E11" s="43"/>
      <c r="F11" s="43"/>
      <c r="G11" s="33"/>
      <c r="H11" s="33"/>
    </row>
    <row r="12" spans="1:8">
      <c r="A12" s="3" t="s">
        <v>155</v>
      </c>
      <c r="B12" s="43"/>
      <c r="C12" s="43"/>
      <c r="D12" s="43"/>
      <c r="E12" s="43"/>
      <c r="F12" s="43"/>
      <c r="G12" s="33"/>
      <c r="H12" s="33"/>
    </row>
    <row r="13" spans="1:8" s="23" customFormat="1" ht="16.5">
      <c r="A13" s="34" t="s">
        <v>117</v>
      </c>
      <c r="B13" s="21"/>
      <c r="C13" s="21"/>
      <c r="D13" s="21"/>
    </row>
    <row r="14" spans="1:8">
      <c r="A14" s="63"/>
      <c r="B14" s="43"/>
      <c r="C14" s="43"/>
      <c r="D14" s="43"/>
      <c r="E14" s="43"/>
      <c r="F14" s="43"/>
      <c r="G14" s="33"/>
      <c r="H14" s="33"/>
    </row>
    <row r="15" spans="1:8">
      <c r="A15" s="63"/>
      <c r="B15" s="43"/>
      <c r="C15" s="43"/>
      <c r="D15" s="43"/>
      <c r="E15" s="43"/>
      <c r="F15" s="43"/>
      <c r="G15" s="33"/>
      <c r="H15" s="33"/>
    </row>
    <row r="16" spans="1:8">
      <c r="A16" s="30"/>
      <c r="B16" s="43"/>
      <c r="C16" s="43"/>
      <c r="D16" s="43"/>
      <c r="E16" s="43"/>
      <c r="F16" s="43"/>
      <c r="G16" s="33"/>
      <c r="H16" s="33"/>
    </row>
    <row r="17" spans="1:8">
      <c r="A17" s="30"/>
      <c r="B17" s="43"/>
      <c r="C17" s="43"/>
      <c r="D17" s="43"/>
      <c r="E17" s="43"/>
      <c r="F17" s="43"/>
      <c r="G17" s="33"/>
      <c r="H17" s="33"/>
    </row>
    <row r="18" spans="1:8">
      <c r="A18" s="30"/>
      <c r="B18" s="43"/>
      <c r="C18" s="43"/>
      <c r="D18" s="43"/>
      <c r="E18" s="43"/>
      <c r="F18" s="43"/>
      <c r="G18" s="33"/>
      <c r="H18" s="33"/>
    </row>
    <row r="19" spans="1:8">
      <c r="A19" s="30"/>
      <c r="B19" s="43"/>
      <c r="C19" s="43"/>
      <c r="D19" s="43"/>
      <c r="E19" s="43"/>
      <c r="F19" s="43"/>
      <c r="G19" s="33"/>
      <c r="H19" s="33"/>
    </row>
    <row r="20" spans="1:8">
      <c r="A20" s="30"/>
      <c r="B20" s="43"/>
      <c r="C20" s="43"/>
      <c r="D20" s="43"/>
      <c r="E20" s="43"/>
      <c r="F20" s="43"/>
      <c r="G20" s="33"/>
      <c r="H20" s="33"/>
    </row>
    <row r="21" spans="1:8">
      <c r="A21" s="30"/>
      <c r="B21" s="43"/>
      <c r="C21" s="43"/>
      <c r="D21" s="43"/>
      <c r="E21" s="43"/>
      <c r="F21" s="43"/>
      <c r="G21" s="33"/>
      <c r="H21" s="33"/>
    </row>
    <row r="22" spans="1:8">
      <c r="A22" s="30"/>
      <c r="B22" s="43"/>
      <c r="C22" s="43"/>
      <c r="D22" s="43"/>
      <c r="E22" s="43"/>
      <c r="F22" s="43"/>
      <c r="G22" s="33"/>
      <c r="H22" s="33"/>
    </row>
    <row r="23" spans="1:8">
      <c r="E23" s="43"/>
      <c r="F23" s="43"/>
      <c r="G23" s="33"/>
      <c r="H23" s="33"/>
    </row>
    <row r="24" spans="1:8">
      <c r="E24" s="43"/>
      <c r="F24" s="43"/>
      <c r="G24" s="33"/>
      <c r="H24" s="33"/>
    </row>
    <row r="25" spans="1:8">
      <c r="A25" s="30"/>
      <c r="B25" s="30"/>
      <c r="C25" s="64"/>
      <c r="D25" s="57"/>
      <c r="E25" s="43"/>
      <c r="F25" s="43"/>
      <c r="G25" s="33"/>
      <c r="H25" s="33"/>
    </row>
    <row r="26" spans="1:8">
      <c r="A26" s="30"/>
      <c r="B26" s="43"/>
      <c r="C26" s="65"/>
      <c r="D26" s="57"/>
      <c r="E26" s="43"/>
      <c r="F26" s="43"/>
      <c r="G26" s="33"/>
      <c r="H26" s="33"/>
    </row>
    <row r="27" spans="1:8">
      <c r="A27" s="30"/>
      <c r="B27" s="43"/>
      <c r="D27" s="43"/>
      <c r="E27" s="43"/>
      <c r="F27" s="43"/>
      <c r="G27" s="33"/>
      <c r="H27" s="33"/>
    </row>
    <row r="28" spans="1:8">
      <c r="A28" s="30"/>
      <c r="B28" s="43"/>
      <c r="C28" s="43"/>
      <c r="D28" s="43"/>
      <c r="E28" s="43"/>
      <c r="F28" s="43"/>
      <c r="G28" s="33"/>
      <c r="H28" s="33"/>
    </row>
    <row r="29" spans="1:8">
      <c r="A29" s="30"/>
      <c r="B29" s="43"/>
      <c r="C29" s="43"/>
      <c r="D29" s="43"/>
      <c r="E29" s="43"/>
      <c r="F29" s="43"/>
      <c r="G29" s="33"/>
      <c r="H29" s="33"/>
    </row>
    <row r="30" spans="1:8">
      <c r="A30" s="30"/>
      <c r="B30" s="43"/>
      <c r="C30" s="43"/>
      <c r="D30" s="43"/>
      <c r="E30" s="43"/>
      <c r="F30" s="43"/>
      <c r="G30" s="33"/>
      <c r="H30" s="33"/>
    </row>
    <row r="31" spans="1:8">
      <c r="A31" s="30"/>
      <c r="B31" s="43"/>
      <c r="C31" s="43"/>
      <c r="D31" s="43"/>
      <c r="E31" s="43"/>
      <c r="F31" s="43"/>
      <c r="G31" s="33"/>
      <c r="H31" s="33"/>
    </row>
    <row r="32" spans="1:8">
      <c r="A32" s="30"/>
      <c r="B32" s="43"/>
      <c r="C32" s="43"/>
      <c r="D32" s="43"/>
      <c r="E32" s="43"/>
      <c r="F32" s="43"/>
      <c r="G32" s="33"/>
      <c r="H32" s="33"/>
    </row>
    <row r="33" spans="1:8">
      <c r="A33" s="30"/>
      <c r="B33" s="43"/>
      <c r="C33" s="43"/>
      <c r="D33" s="43"/>
      <c r="E33" s="43"/>
      <c r="F33" s="43"/>
      <c r="G33" s="33"/>
      <c r="H33" s="33"/>
    </row>
    <row r="34" spans="1:8">
      <c r="A34" s="30"/>
      <c r="B34" s="43"/>
      <c r="C34" s="43"/>
      <c r="D34" s="43"/>
      <c r="E34" s="43"/>
      <c r="F34" s="43"/>
      <c r="G34" s="33"/>
      <c r="H34" s="33"/>
    </row>
    <row r="35" spans="1:8">
      <c r="A35" s="30"/>
      <c r="B35" s="43"/>
      <c r="C35" s="43"/>
      <c r="D35" s="43"/>
      <c r="E35" s="43"/>
      <c r="F35" s="43"/>
      <c r="G35" s="33"/>
      <c r="H35" s="33"/>
    </row>
    <row r="36" spans="1:8">
      <c r="A36" s="30"/>
      <c r="B36" s="43"/>
      <c r="C36" s="43"/>
      <c r="D36" s="43"/>
      <c r="E36" s="43"/>
      <c r="F36" s="43"/>
      <c r="G36" s="33"/>
      <c r="H36" s="33"/>
    </row>
    <row r="37" spans="1:8">
      <c r="A37" s="30"/>
      <c r="B37" s="43"/>
      <c r="C37" s="43"/>
      <c r="D37" s="43"/>
      <c r="E37" s="43"/>
      <c r="F37" s="43"/>
      <c r="G37" s="33"/>
      <c r="H37" s="33"/>
    </row>
    <row r="38" spans="1:8">
      <c r="A38" s="30"/>
      <c r="B38" s="43"/>
      <c r="C38" s="43"/>
      <c r="D38" s="43"/>
      <c r="E38" s="43"/>
      <c r="F38" s="43"/>
      <c r="G38" s="33"/>
      <c r="H38" s="33"/>
    </row>
    <row r="39" spans="1:8">
      <c r="A39" s="30"/>
      <c r="B39" s="43"/>
      <c r="C39" s="43"/>
      <c r="D39" s="43"/>
      <c r="E39" s="43"/>
      <c r="F39" s="43"/>
      <c r="G39" s="33"/>
      <c r="H39" s="33"/>
    </row>
    <row r="40" spans="1:8">
      <c r="A40" s="30"/>
      <c r="B40" s="43"/>
      <c r="C40" s="43"/>
      <c r="D40" s="43"/>
      <c r="E40" s="43"/>
      <c r="F40" s="43"/>
      <c r="G40" s="33"/>
      <c r="H40" s="33"/>
    </row>
    <row r="41" spans="1:8">
      <c r="A41" s="30"/>
      <c r="B41" s="43"/>
      <c r="C41" s="43"/>
      <c r="D41" s="43"/>
      <c r="E41" s="43"/>
    </row>
    <row r="42" spans="1:8">
      <c r="A42" s="30"/>
      <c r="B42" s="43"/>
      <c r="C42" s="43"/>
      <c r="D42" s="43"/>
      <c r="E42" s="43"/>
    </row>
    <row r="43" spans="1:8">
      <c r="A43" s="30"/>
      <c r="B43" s="43"/>
      <c r="C43" s="43"/>
      <c r="D43" s="43"/>
      <c r="E43" s="43"/>
    </row>
    <row r="44" spans="1:8">
      <c r="A44" s="30"/>
      <c r="B44" s="43"/>
      <c r="C44" s="43"/>
      <c r="D44" s="43"/>
      <c r="E44" s="43"/>
    </row>
    <row r="45" spans="1:8">
      <c r="A45" s="30"/>
      <c r="B45" s="43"/>
      <c r="C45" s="43"/>
      <c r="D45" s="43"/>
      <c r="E45" s="43"/>
    </row>
    <row r="46" spans="1:8">
      <c r="A46" s="30"/>
      <c r="B46" s="43"/>
      <c r="C46" s="43"/>
      <c r="D46" s="43"/>
      <c r="E46" s="43"/>
    </row>
    <row r="47" spans="1:8">
      <c r="A47" s="30"/>
      <c r="B47" s="43"/>
      <c r="C47" s="43"/>
      <c r="D47" s="43"/>
      <c r="E47" s="43"/>
    </row>
    <row r="48" spans="1:8">
      <c r="A48" s="30"/>
      <c r="B48" s="43"/>
      <c r="C48" s="43"/>
      <c r="D48" s="43"/>
      <c r="E48" s="43"/>
    </row>
    <row r="49" spans="1:5">
      <c r="A49" s="30"/>
      <c r="B49" s="43"/>
      <c r="C49" s="43"/>
      <c r="D49" s="43"/>
      <c r="E49" s="43"/>
    </row>
    <row r="50" spans="1:5">
      <c r="A50" s="30"/>
      <c r="B50" s="43"/>
      <c r="C50" s="43"/>
      <c r="D50" s="43"/>
      <c r="E50" s="43"/>
    </row>
    <row r="51" spans="1:5">
      <c r="A51" s="30"/>
      <c r="B51" s="43"/>
      <c r="C51" s="43"/>
      <c r="D51" s="43"/>
      <c r="E51" s="43"/>
    </row>
    <row r="52" spans="1:5">
      <c r="A52" s="30"/>
      <c r="B52" s="43"/>
      <c r="C52" s="43"/>
      <c r="D52" s="43"/>
      <c r="E52" s="43"/>
    </row>
    <row r="53" spans="1:5">
      <c r="A53" s="30"/>
      <c r="B53" s="43"/>
      <c r="C53" s="43"/>
      <c r="D53" s="43"/>
      <c r="E53" s="43"/>
    </row>
    <row r="54" spans="1:5">
      <c r="A54" s="30"/>
      <c r="B54" s="43"/>
      <c r="C54" s="43"/>
      <c r="D54" s="43"/>
      <c r="E54" s="43"/>
    </row>
    <row r="55" spans="1:5">
      <c r="A55" s="30"/>
      <c r="B55" s="43"/>
      <c r="C55" s="43"/>
      <c r="D55" s="43"/>
      <c r="E55" s="43"/>
    </row>
    <row r="56" spans="1:5">
      <c r="A56" s="30"/>
      <c r="B56" s="43"/>
      <c r="C56" s="43"/>
      <c r="D56" s="43"/>
      <c r="E56" s="43"/>
    </row>
    <row r="57" spans="1:5">
      <c r="A57" s="30"/>
      <c r="B57" s="43"/>
      <c r="C57" s="43"/>
      <c r="D57" s="43"/>
      <c r="E57" s="43"/>
    </row>
    <row r="58" spans="1:5">
      <c r="A58" s="30"/>
      <c r="B58" s="43"/>
      <c r="C58" s="43"/>
      <c r="D58" s="43"/>
      <c r="E58" s="43"/>
    </row>
    <row r="59" spans="1:5">
      <c r="A59" s="30"/>
      <c r="B59" s="43"/>
      <c r="C59" s="43"/>
      <c r="D59" s="43"/>
      <c r="E59" s="43"/>
    </row>
    <row r="60" spans="1:5">
      <c r="A60" s="30"/>
      <c r="B60" s="43"/>
      <c r="C60" s="43"/>
      <c r="D60" s="43"/>
      <c r="E60" s="43"/>
    </row>
    <row r="61" spans="1:5">
      <c r="A61" s="30"/>
      <c r="B61" s="43"/>
      <c r="C61" s="43"/>
      <c r="D61" s="43"/>
      <c r="E61" s="43"/>
    </row>
    <row r="62" spans="1:5">
      <c r="A62" s="30"/>
      <c r="B62" s="43"/>
      <c r="C62" s="43"/>
      <c r="D62" s="43"/>
      <c r="E62" s="43"/>
    </row>
    <row r="63" spans="1:5">
      <c r="A63" s="30"/>
      <c r="B63" s="43"/>
      <c r="C63" s="43"/>
      <c r="D63" s="43"/>
      <c r="E63" s="43"/>
    </row>
    <row r="64" spans="1:5">
      <c r="A64" s="30"/>
      <c r="B64" s="43"/>
      <c r="C64" s="43"/>
      <c r="D64" s="43"/>
      <c r="E64" s="43"/>
    </row>
    <row r="65" spans="1:5">
      <c r="A65" s="30"/>
      <c r="B65" s="43"/>
      <c r="C65" s="43"/>
      <c r="D65" s="43"/>
      <c r="E65" s="43"/>
    </row>
    <row r="66" spans="1:5">
      <c r="A66" s="30"/>
      <c r="B66" s="43"/>
      <c r="C66" s="43"/>
      <c r="D66" s="43"/>
      <c r="E66" s="43"/>
    </row>
    <row r="67" spans="1:5">
      <c r="A67" s="30"/>
      <c r="B67" s="43"/>
      <c r="C67" s="43"/>
      <c r="D67" s="43"/>
      <c r="E67" s="43"/>
    </row>
    <row r="68" spans="1:5">
      <c r="A68" s="30"/>
      <c r="B68" s="43"/>
      <c r="C68" s="43"/>
      <c r="D68" s="43"/>
      <c r="E68" s="43"/>
    </row>
    <row r="69" spans="1:5">
      <c r="A69" s="30"/>
      <c r="B69" s="43"/>
      <c r="C69" s="43"/>
      <c r="D69" s="43"/>
      <c r="E69" s="43"/>
    </row>
    <row r="70" spans="1:5">
      <c r="A70" s="30"/>
      <c r="B70" s="43"/>
      <c r="C70" s="43"/>
      <c r="D70" s="43"/>
      <c r="E70" s="43"/>
    </row>
    <row r="71" spans="1:5">
      <c r="A71" s="30"/>
      <c r="B71" s="43"/>
      <c r="C71" s="43"/>
      <c r="D71" s="43"/>
      <c r="E71" s="43"/>
    </row>
    <row r="72" spans="1:5">
      <c r="A72" s="30"/>
      <c r="B72" s="43"/>
      <c r="C72" s="43"/>
      <c r="D72" s="43"/>
      <c r="E72" s="43"/>
    </row>
    <row r="73" spans="1:5">
      <c r="A73" s="30"/>
      <c r="B73" s="43"/>
      <c r="C73" s="43"/>
      <c r="D73" s="43"/>
      <c r="E73" s="43"/>
    </row>
    <row r="74" spans="1:5">
      <c r="A74" s="30"/>
      <c r="B74" s="43"/>
      <c r="C74" s="43"/>
      <c r="D74" s="43"/>
      <c r="E74" s="43"/>
    </row>
    <row r="75" spans="1:5">
      <c r="A75" s="30"/>
      <c r="B75" s="43"/>
      <c r="C75" s="43"/>
      <c r="D75" s="43"/>
      <c r="E75" s="43"/>
    </row>
    <row r="76" spans="1:5">
      <c r="A76" s="30"/>
      <c r="B76" s="43"/>
      <c r="C76" s="43"/>
      <c r="D76" s="43"/>
      <c r="E76" s="43"/>
    </row>
    <row r="77" spans="1:5">
      <c r="A77" s="30"/>
      <c r="B77" s="43"/>
      <c r="C77" s="43"/>
      <c r="D77" s="43"/>
      <c r="E77" s="43"/>
    </row>
    <row r="78" spans="1:5">
      <c r="A78" s="30"/>
      <c r="B78" s="43"/>
      <c r="C78" s="43"/>
      <c r="D78" s="43"/>
      <c r="E78" s="43"/>
    </row>
    <row r="79" spans="1:5">
      <c r="A79" s="30"/>
      <c r="B79" s="43"/>
      <c r="C79" s="43"/>
      <c r="D79" s="43"/>
      <c r="E79" s="43"/>
    </row>
    <row r="80" spans="1:5">
      <c r="A80" s="30"/>
      <c r="B80" s="43"/>
      <c r="C80" s="43"/>
      <c r="D80" s="43"/>
      <c r="E80" s="43"/>
    </row>
    <row r="81" spans="1:5">
      <c r="A81" s="30"/>
      <c r="B81" s="43"/>
      <c r="C81" s="43"/>
      <c r="D81" s="43"/>
      <c r="E81" s="43"/>
    </row>
    <row r="82" spans="1:5">
      <c r="A82" s="30"/>
      <c r="B82" s="43"/>
      <c r="C82" s="43"/>
      <c r="D82" s="43"/>
      <c r="E82" s="43"/>
    </row>
    <row r="83" spans="1:5">
      <c r="A83" s="30"/>
      <c r="B83" s="43"/>
      <c r="C83" s="43"/>
      <c r="D83" s="43"/>
      <c r="E83" s="43"/>
    </row>
    <row r="84" spans="1:5">
      <c r="A84" s="30"/>
      <c r="B84" s="43"/>
      <c r="C84" s="43"/>
      <c r="D84" s="43"/>
      <c r="E84" s="43"/>
    </row>
    <row r="85" spans="1:5">
      <c r="A85" s="30"/>
      <c r="B85" s="43"/>
      <c r="C85" s="43"/>
      <c r="D85" s="43"/>
      <c r="E85" s="43"/>
    </row>
    <row r="86" spans="1:5">
      <c r="A86" s="30"/>
      <c r="B86" s="43"/>
      <c r="C86" s="43"/>
      <c r="D86" s="43"/>
      <c r="E86" s="43"/>
    </row>
    <row r="87" spans="1:5">
      <c r="A87" s="30"/>
      <c r="B87" s="43"/>
      <c r="C87" s="43"/>
      <c r="D87" s="43"/>
      <c r="E87" s="43"/>
    </row>
    <row r="88" spans="1:5">
      <c r="A88" s="30"/>
      <c r="B88" s="43"/>
      <c r="C88" s="43"/>
      <c r="D88" s="43"/>
      <c r="E88" s="43"/>
    </row>
    <row r="89" spans="1:5">
      <c r="A89" s="30"/>
      <c r="B89" s="43"/>
      <c r="C89" s="43"/>
      <c r="D89" s="43"/>
      <c r="E89" s="43"/>
    </row>
    <row r="90" spans="1:5">
      <c r="A90" s="30"/>
      <c r="B90" s="43"/>
      <c r="C90" s="43"/>
      <c r="D90" s="43"/>
      <c r="E90" s="43"/>
    </row>
    <row r="91" spans="1:5">
      <c r="A91" s="30"/>
      <c r="B91" s="43"/>
      <c r="C91" s="43"/>
      <c r="D91" s="43"/>
      <c r="E91" s="43"/>
    </row>
    <row r="92" spans="1:5">
      <c r="A92" s="30"/>
      <c r="B92" s="43"/>
      <c r="C92" s="43"/>
      <c r="D92" s="43"/>
      <c r="E92" s="43"/>
    </row>
    <row r="93" spans="1:5">
      <c r="A93" s="30"/>
      <c r="B93" s="43"/>
      <c r="C93" s="43"/>
      <c r="D93" s="43"/>
      <c r="E93" s="43"/>
    </row>
    <row r="94" spans="1:5">
      <c r="A94" s="30"/>
      <c r="B94" s="43"/>
      <c r="C94" s="43"/>
      <c r="D94" s="43"/>
      <c r="E94" s="43"/>
    </row>
    <row r="95" spans="1:5">
      <c r="A95" s="30"/>
      <c r="B95" s="43"/>
      <c r="C95" s="43"/>
      <c r="D95" s="43"/>
      <c r="E95" s="43"/>
    </row>
    <row r="96" spans="1:5">
      <c r="A96" s="30"/>
      <c r="B96" s="43"/>
      <c r="C96" s="43"/>
      <c r="D96" s="43"/>
      <c r="E96" s="43"/>
    </row>
    <row r="97" spans="1:5">
      <c r="A97" s="30"/>
      <c r="B97" s="43"/>
      <c r="C97" s="43"/>
      <c r="D97" s="43"/>
      <c r="E97" s="43"/>
    </row>
    <row r="98" spans="1:5">
      <c r="A98" s="30"/>
      <c r="B98" s="43"/>
      <c r="C98" s="43"/>
      <c r="D98" s="43"/>
      <c r="E98" s="43"/>
    </row>
    <row r="99" spans="1:5">
      <c r="A99" s="30"/>
      <c r="B99" s="43"/>
      <c r="C99" s="43"/>
      <c r="D99" s="43"/>
      <c r="E99" s="43"/>
    </row>
    <row r="100" spans="1:5">
      <c r="B100" s="29"/>
      <c r="C100" s="29"/>
    </row>
    <row r="101" spans="1:5">
      <c r="B101" s="29"/>
      <c r="C101" s="29"/>
    </row>
    <row r="102" spans="1:5">
      <c r="B102" s="29"/>
      <c r="C102" s="29"/>
    </row>
    <row r="103" spans="1:5">
      <c r="B103" s="29"/>
      <c r="C103" s="29"/>
    </row>
  </sheetData>
  <hyperlinks>
    <hyperlink ref="A13" r:id="rId1"/>
  </hyperlinks>
  <pageMargins left="0.7" right="0.7" top="0.75" bottom="0.75" header="0.3" footer="0.3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4"/>
  <sheetViews>
    <sheetView showGridLines="0" zoomScaleNormal="100" workbookViewId="0">
      <selection activeCell="A11" sqref="A11"/>
    </sheetView>
  </sheetViews>
  <sheetFormatPr defaultColWidth="10.33203125" defaultRowHeight="16.5"/>
  <cols>
    <col min="1" max="1" width="27.5" style="8" customWidth="1"/>
    <col min="2" max="5" width="10" style="3" bestFit="1" customWidth="1"/>
    <col min="6" max="7" width="10.33203125" style="3"/>
    <col min="8" max="16384" width="10.33203125" style="2"/>
  </cols>
  <sheetData>
    <row r="1" spans="1:8">
      <c r="A1" s="227" t="s">
        <v>156</v>
      </c>
    </row>
    <row r="2" spans="1:8" s="67" customFormat="1" ht="20.25" customHeight="1">
      <c r="A2" s="66"/>
      <c r="B2" s="269">
        <v>2019</v>
      </c>
      <c r="C2" s="269">
        <v>2020</v>
      </c>
      <c r="D2" s="269">
        <v>2021</v>
      </c>
      <c r="E2" s="269">
        <v>2022</v>
      </c>
      <c r="F2" s="8"/>
      <c r="G2" s="8"/>
    </row>
    <row r="3" spans="1:8">
      <c r="A3" s="8" t="s">
        <v>149</v>
      </c>
      <c r="B3" s="13">
        <v>100</v>
      </c>
      <c r="C3" s="13">
        <v>96.111984127309952</v>
      </c>
      <c r="D3" s="13">
        <v>100.26138121711084</v>
      </c>
      <c r="E3" s="13">
        <v>96.401271008940981</v>
      </c>
      <c r="F3" s="68"/>
      <c r="G3" s="68"/>
      <c r="H3" s="15"/>
    </row>
    <row r="4" spans="1:8">
      <c r="A4" s="8" t="s">
        <v>153</v>
      </c>
      <c r="B4" s="13">
        <v>100</v>
      </c>
      <c r="C4" s="13">
        <v>113.8145165506786</v>
      </c>
      <c r="D4" s="13">
        <v>116.54295898291336</v>
      </c>
      <c r="E4" s="13">
        <v>111.03195922806796</v>
      </c>
      <c r="F4" s="68"/>
      <c r="G4" s="68"/>
      <c r="H4" s="15"/>
    </row>
    <row r="5" spans="1:8">
      <c r="A5" s="8" t="s">
        <v>152</v>
      </c>
      <c r="B5" s="13">
        <v>100</v>
      </c>
      <c r="C5" s="13">
        <v>108.45337170401692</v>
      </c>
      <c r="D5" s="13">
        <v>113.04062414519194</v>
      </c>
      <c r="E5" s="13">
        <v>114.9065390167743</v>
      </c>
    </row>
    <row r="6" spans="1:8">
      <c r="A6" s="8" t="s">
        <v>157</v>
      </c>
      <c r="B6" s="13">
        <v>100</v>
      </c>
      <c r="C6" s="13">
        <v>106.88289908104338</v>
      </c>
      <c r="D6" s="13">
        <v>106.46060632969467</v>
      </c>
      <c r="E6" s="13">
        <v>83.059994944756028</v>
      </c>
    </row>
    <row r="7" spans="1:8">
      <c r="A7" s="8" t="s">
        <v>154</v>
      </c>
      <c r="B7" s="13">
        <v>100</v>
      </c>
      <c r="C7" s="13">
        <v>106.13861640544143</v>
      </c>
      <c r="D7" s="13">
        <v>108.27102045975398</v>
      </c>
      <c r="E7" s="13">
        <v>105.2930444476942</v>
      </c>
    </row>
    <row r="8" spans="1:8">
      <c r="B8" s="13"/>
      <c r="C8" s="13"/>
      <c r="D8" s="13"/>
      <c r="E8" s="13"/>
    </row>
    <row r="9" spans="1:8">
      <c r="A9" s="248"/>
      <c r="B9" s="13"/>
      <c r="C9" s="13"/>
      <c r="D9" s="13"/>
      <c r="E9" s="13"/>
    </row>
    <row r="10" spans="1:8">
      <c r="A10" s="198" t="s">
        <v>589</v>
      </c>
      <c r="B10" s="13"/>
      <c r="C10" s="13"/>
      <c r="D10" s="13"/>
      <c r="E10" s="13"/>
    </row>
    <row r="11" spans="1:8" s="23" customFormat="1">
      <c r="A11" s="34" t="s">
        <v>117</v>
      </c>
      <c r="B11" s="21"/>
      <c r="C11" s="21"/>
      <c r="D11" s="21"/>
    </row>
    <row r="14" spans="1:8">
      <c r="A14" s="3"/>
    </row>
    <row r="16" spans="1:8">
      <c r="B16" s="13"/>
      <c r="C16" s="13"/>
      <c r="D16" s="13"/>
      <c r="E16" s="13"/>
    </row>
    <row r="17" spans="2:5">
      <c r="B17" s="13"/>
      <c r="C17" s="13"/>
      <c r="D17" s="13"/>
      <c r="E17" s="13"/>
    </row>
    <row r="18" spans="2:5">
      <c r="B18" s="13"/>
      <c r="C18" s="13"/>
      <c r="D18" s="13"/>
      <c r="E18" s="13"/>
    </row>
    <row r="19" spans="2:5">
      <c r="B19" s="13"/>
      <c r="C19" s="13"/>
      <c r="D19" s="13"/>
      <c r="E19" s="13"/>
    </row>
    <row r="20" spans="2:5">
      <c r="B20" s="13"/>
      <c r="C20" s="13"/>
      <c r="D20" s="13"/>
      <c r="E20" s="13"/>
    </row>
    <row r="21" spans="2:5">
      <c r="B21" s="13"/>
      <c r="C21" s="13"/>
      <c r="D21" s="13"/>
      <c r="E21" s="13"/>
    </row>
    <row r="22" spans="2:5">
      <c r="B22" s="13"/>
      <c r="C22" s="13"/>
      <c r="D22" s="13"/>
      <c r="E22" s="13"/>
    </row>
    <row r="23" spans="2:5">
      <c r="B23" s="13"/>
      <c r="C23" s="13"/>
      <c r="D23" s="13"/>
      <c r="E23" s="13"/>
    </row>
    <row r="24" spans="2:5">
      <c r="B24" s="13"/>
      <c r="C24" s="13"/>
      <c r="D24" s="13"/>
      <c r="E24" s="13"/>
    </row>
  </sheetData>
  <hyperlinks>
    <hyperlink ref="A11" r:id="rId1"/>
  </hyperlinks>
  <pageMargins left="0.7" right="0.7" top="0.75" bottom="0.75" header="0.3" footer="0.3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4"/>
  <sheetViews>
    <sheetView showGridLines="0" zoomScaleNormal="100" workbookViewId="0">
      <selection activeCell="A33" sqref="A33"/>
    </sheetView>
  </sheetViews>
  <sheetFormatPr defaultColWidth="7.58203125" defaultRowHeight="16.5"/>
  <cols>
    <col min="1" max="1" width="11.5" style="8" customWidth="1"/>
    <col min="2" max="2" width="22.5" style="12" customWidth="1"/>
    <col min="3" max="3" width="8.08203125" style="3" bestFit="1" customWidth="1"/>
    <col min="4" max="4" width="10.5" style="3" bestFit="1" customWidth="1"/>
    <col min="5" max="16384" width="7.58203125" style="7"/>
  </cols>
  <sheetData>
    <row r="1" spans="1:2">
      <c r="A1" s="227" t="s">
        <v>158</v>
      </c>
    </row>
    <row r="2" spans="1:2" ht="55.4" customHeight="1">
      <c r="A2" s="69"/>
      <c r="B2" s="270" t="s">
        <v>159</v>
      </c>
    </row>
    <row r="3" spans="1:2">
      <c r="A3" s="8" t="s">
        <v>89</v>
      </c>
      <c r="B3" s="70">
        <v>95.166087051523391</v>
      </c>
    </row>
    <row r="4" spans="1:2">
      <c r="A4" s="8" t="s">
        <v>103</v>
      </c>
      <c r="B4" s="70">
        <v>96.973638037862671</v>
      </c>
    </row>
    <row r="5" spans="1:2">
      <c r="A5" s="8" t="s">
        <v>91</v>
      </c>
      <c r="B5" s="70">
        <v>97.511477378083498</v>
      </c>
    </row>
    <row r="6" spans="1:2">
      <c r="A6" s="8" t="s">
        <v>82</v>
      </c>
      <c r="B6" s="70">
        <v>97.961690041954313</v>
      </c>
    </row>
    <row r="7" spans="1:2">
      <c r="A7" s="8" t="s">
        <v>104</v>
      </c>
      <c r="B7" s="70">
        <v>98.351971245972976</v>
      </c>
    </row>
    <row r="8" spans="1:2">
      <c r="A8" s="8" t="s">
        <v>95</v>
      </c>
      <c r="B8" s="70">
        <v>98.434638803195639</v>
      </c>
    </row>
    <row r="9" spans="1:2">
      <c r="A9" s="8" t="s">
        <v>88</v>
      </c>
      <c r="B9" s="70">
        <v>98.571242391823461</v>
      </c>
    </row>
    <row r="10" spans="1:2">
      <c r="A10" s="8" t="s">
        <v>108</v>
      </c>
      <c r="B10" s="70">
        <v>98.864355071506196</v>
      </c>
    </row>
    <row r="11" spans="1:2">
      <c r="A11" s="8" t="s">
        <v>106</v>
      </c>
      <c r="B11" s="70">
        <v>99.227151033774447</v>
      </c>
    </row>
    <row r="12" spans="1:2">
      <c r="A12" s="8" t="s">
        <v>84</v>
      </c>
      <c r="B12" s="70">
        <v>100.12630787382344</v>
      </c>
    </row>
    <row r="13" spans="1:2">
      <c r="A13" s="8" t="s">
        <v>85</v>
      </c>
      <c r="B13" s="70">
        <v>100.41548486821819</v>
      </c>
    </row>
    <row r="14" spans="1:2">
      <c r="A14" s="8" t="s">
        <v>92</v>
      </c>
      <c r="B14" s="70">
        <v>100.5481450114099</v>
      </c>
    </row>
    <row r="15" spans="1:2">
      <c r="A15" s="8" t="s">
        <v>160</v>
      </c>
      <c r="B15" s="70">
        <v>100.75616001065642</v>
      </c>
    </row>
    <row r="16" spans="1:2">
      <c r="A16" s="8" t="s">
        <v>93</v>
      </c>
      <c r="B16" s="70">
        <v>101.618750681989</v>
      </c>
    </row>
    <row r="17" spans="1:2" ht="14.15" customHeight="1">
      <c r="A17" s="8" t="s">
        <v>99</v>
      </c>
      <c r="B17" s="70">
        <v>101.72570876300966</v>
      </c>
    </row>
    <row r="18" spans="1:2">
      <c r="A18" s="8" t="s">
        <v>86</v>
      </c>
      <c r="B18" s="70">
        <v>102.06316379529579</v>
      </c>
    </row>
    <row r="19" spans="1:2">
      <c r="A19" s="8" t="s">
        <v>98</v>
      </c>
      <c r="B19" s="70">
        <v>102.22996043240843</v>
      </c>
    </row>
    <row r="20" spans="1:2">
      <c r="A20" s="8" t="s">
        <v>94</v>
      </c>
      <c r="B20" s="70">
        <v>102.27840465146873</v>
      </c>
    </row>
    <row r="21" spans="1:2">
      <c r="A21" s="8" t="s">
        <v>83</v>
      </c>
      <c r="B21" s="70">
        <v>102.99048735220329</v>
      </c>
    </row>
    <row r="22" spans="1:2">
      <c r="A22" s="8" t="s">
        <v>100</v>
      </c>
      <c r="B22" s="70">
        <v>103.7509340927373</v>
      </c>
    </row>
    <row r="23" spans="1:2">
      <c r="A23" s="8" t="s">
        <v>90</v>
      </c>
      <c r="B23" s="70">
        <v>104.25256654877697</v>
      </c>
    </row>
    <row r="24" spans="1:2">
      <c r="A24" s="8" t="s">
        <v>97</v>
      </c>
      <c r="B24" s="70">
        <v>104.40622582246262</v>
      </c>
    </row>
    <row r="25" spans="1:2">
      <c r="A25" s="8" t="s">
        <v>105</v>
      </c>
      <c r="B25" s="70">
        <v>104.52715901698974</v>
      </c>
    </row>
    <row r="26" spans="1:2">
      <c r="A26" s="8" t="s">
        <v>102</v>
      </c>
      <c r="B26" s="70">
        <v>104.81507166170852</v>
      </c>
    </row>
    <row r="27" spans="1:2">
      <c r="A27" s="8" t="s">
        <v>107</v>
      </c>
      <c r="B27" s="70">
        <v>105.27470149264595</v>
      </c>
    </row>
    <row r="28" spans="1:2">
      <c r="A28" s="8" t="s">
        <v>87</v>
      </c>
      <c r="B28" s="70">
        <v>106.47846512584871</v>
      </c>
    </row>
    <row r="29" spans="1:2">
      <c r="A29" s="8" t="s">
        <v>96</v>
      </c>
      <c r="B29" s="70">
        <v>107.02002645139376</v>
      </c>
    </row>
    <row r="30" spans="1:2">
      <c r="A30" s="11"/>
      <c r="B30" s="9"/>
    </row>
    <row r="31" spans="1:2">
      <c r="A31" s="7"/>
      <c r="B31" s="9"/>
    </row>
    <row r="32" spans="1:2">
      <c r="A32" s="248" t="s">
        <v>589</v>
      </c>
    </row>
    <row r="33" spans="1:4">
      <c r="A33" s="3" t="s">
        <v>161</v>
      </c>
    </row>
    <row r="34" spans="1:4" s="23" customFormat="1">
      <c r="A34" s="34" t="s">
        <v>117</v>
      </c>
      <c r="B34" s="21"/>
      <c r="C34" s="21"/>
      <c r="D34" s="21"/>
    </row>
  </sheetData>
  <hyperlinks>
    <hyperlink ref="A34" r:id="rId1"/>
  </hyperlinks>
  <pageMargins left="0.7" right="0.7" top="0.75" bottom="0.75" header="0.3" footer="0.3"/>
  <pageSetup paperSize="9" orientation="portrait" r:id="rId2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"/>
  <sheetViews>
    <sheetView showGridLines="0" zoomScaleNormal="100" workbookViewId="0">
      <selection activeCell="E18" sqref="E18"/>
    </sheetView>
  </sheetViews>
  <sheetFormatPr defaultColWidth="10.33203125" defaultRowHeight="16.5"/>
  <cols>
    <col min="1" max="1" width="46.08203125" style="3" customWidth="1"/>
    <col min="2" max="5" width="10.33203125" style="3"/>
    <col min="6" max="16384" width="10.33203125" style="2"/>
  </cols>
  <sheetData>
    <row r="1" spans="1:6">
      <c r="A1" s="227" t="s">
        <v>162</v>
      </c>
    </row>
    <row r="2" spans="1:6" s="7" customFormat="1" ht="55.4" customHeight="1">
      <c r="A2" s="271" t="s">
        <v>163</v>
      </c>
      <c r="B2" s="272" t="s">
        <v>89</v>
      </c>
      <c r="C2" s="272" t="s">
        <v>94</v>
      </c>
      <c r="D2" s="272" t="s">
        <v>90</v>
      </c>
      <c r="E2" s="3"/>
      <c r="F2" s="6"/>
    </row>
    <row r="3" spans="1:6">
      <c r="A3" s="71" t="s">
        <v>164</v>
      </c>
      <c r="B3" s="72">
        <v>32.159999999999997</v>
      </c>
      <c r="C3" s="72">
        <v>33.909999999999997</v>
      </c>
      <c r="D3" s="72">
        <v>30.16</v>
      </c>
    </row>
    <row r="4" spans="1:6">
      <c r="A4" s="71" t="s">
        <v>165</v>
      </c>
      <c r="B4" s="72">
        <v>5.82</v>
      </c>
      <c r="C4" s="72">
        <v>7.03</v>
      </c>
      <c r="D4" s="72">
        <v>9.65</v>
      </c>
    </row>
    <row r="5" spans="1:6">
      <c r="A5" s="71" t="s">
        <v>166</v>
      </c>
      <c r="B5" s="72">
        <v>1.1000000000000001</v>
      </c>
      <c r="C5" s="72">
        <v>2.79</v>
      </c>
      <c r="D5" s="72">
        <v>1.32</v>
      </c>
    </row>
    <row r="6" spans="1:6">
      <c r="A6" s="71" t="s">
        <v>167</v>
      </c>
      <c r="B6" s="72">
        <v>4.55</v>
      </c>
      <c r="C6" s="72">
        <v>3.47</v>
      </c>
      <c r="D6" s="72">
        <v>2.37</v>
      </c>
    </row>
    <row r="7" spans="1:6">
      <c r="A7" s="71" t="s">
        <v>168</v>
      </c>
      <c r="B7" s="72">
        <v>32.71</v>
      </c>
      <c r="C7" s="72">
        <v>15.6</v>
      </c>
      <c r="D7" s="72">
        <v>22.62</v>
      </c>
    </row>
    <row r="8" spans="1:6">
      <c r="A8" s="71" t="s">
        <v>169</v>
      </c>
      <c r="B8" s="72">
        <v>61.93</v>
      </c>
      <c r="C8" s="72">
        <v>76.180000000000007</v>
      </c>
      <c r="D8" s="72">
        <v>70.94</v>
      </c>
    </row>
    <row r="9" spans="1:6">
      <c r="A9" s="71" t="s">
        <v>170</v>
      </c>
      <c r="B9" s="72">
        <v>10.91</v>
      </c>
      <c r="C9" s="72">
        <v>16.3</v>
      </c>
      <c r="D9" s="72">
        <v>12.4</v>
      </c>
    </row>
    <row r="10" spans="1:6" ht="17" thickBot="1">
      <c r="A10" s="73" t="s">
        <v>171</v>
      </c>
      <c r="B10" s="74">
        <v>3.03</v>
      </c>
      <c r="C10" s="74">
        <v>2.4500000000000002</v>
      </c>
      <c r="D10" s="74">
        <v>3.22</v>
      </c>
    </row>
    <row r="12" spans="1:6">
      <c r="A12" s="3" t="s">
        <v>172</v>
      </c>
    </row>
    <row r="13" spans="1:6">
      <c r="A13" s="3" t="s">
        <v>173</v>
      </c>
    </row>
    <row r="14" spans="1:6">
      <c r="A14" s="3" t="s">
        <v>174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8"/>
  <sheetViews>
    <sheetView showGridLines="0" zoomScaleNormal="100" workbookViewId="0">
      <selection sqref="A1:XFD1048576"/>
    </sheetView>
  </sheetViews>
  <sheetFormatPr defaultColWidth="8.5" defaultRowHeight="16.5"/>
  <cols>
    <col min="1" max="1" width="8.5" style="102"/>
    <col min="2" max="2" width="12.58203125" style="102" customWidth="1"/>
    <col min="3" max="3" width="13.08203125" style="102" customWidth="1"/>
    <col min="4" max="4" width="12.58203125" style="102" customWidth="1"/>
    <col min="5" max="11" width="13.08203125" style="102" customWidth="1"/>
    <col min="12" max="16384" width="8.5" style="102"/>
  </cols>
  <sheetData>
    <row r="1" spans="1:11">
      <c r="A1" s="226" t="s">
        <v>175</v>
      </c>
      <c r="B1" s="221"/>
      <c r="C1" s="221"/>
      <c r="D1" s="221"/>
    </row>
    <row r="2" spans="1:11" ht="33">
      <c r="A2" s="75"/>
      <c r="B2" s="236" t="s">
        <v>176</v>
      </c>
      <c r="C2" s="236" t="s">
        <v>177</v>
      </c>
      <c r="D2" s="236" t="s">
        <v>178</v>
      </c>
      <c r="E2" s="236" t="s">
        <v>179</v>
      </c>
      <c r="F2" s="236" t="s">
        <v>180</v>
      </c>
      <c r="G2" s="236" t="s">
        <v>181</v>
      </c>
      <c r="H2" s="236" t="s">
        <v>182</v>
      </c>
      <c r="I2" s="236" t="s">
        <v>183</v>
      </c>
      <c r="J2" s="236" t="s">
        <v>184</v>
      </c>
      <c r="K2" s="236" t="s">
        <v>185</v>
      </c>
    </row>
    <row r="3" spans="1:11">
      <c r="A3" s="75" t="s">
        <v>186</v>
      </c>
      <c r="B3" s="75">
        <v>5</v>
      </c>
      <c r="C3" s="75">
        <v>7</v>
      </c>
      <c r="D3" s="75">
        <v>20</v>
      </c>
      <c r="E3" s="75">
        <v>9</v>
      </c>
      <c r="F3" s="75">
        <v>12</v>
      </c>
      <c r="G3" s="75">
        <v>8</v>
      </c>
      <c r="H3" s="75">
        <v>4</v>
      </c>
      <c r="I3" s="75">
        <v>7</v>
      </c>
      <c r="J3" s="75">
        <v>9</v>
      </c>
      <c r="K3" s="75">
        <v>7</v>
      </c>
    </row>
    <row r="4" spans="1:11">
      <c r="A4" s="75" t="s">
        <v>187</v>
      </c>
      <c r="B4" s="75">
        <v>10</v>
      </c>
      <c r="C4" s="75">
        <v>8</v>
      </c>
      <c r="D4" s="75">
        <v>13</v>
      </c>
      <c r="E4" s="75">
        <v>8</v>
      </c>
      <c r="F4" s="75">
        <v>19</v>
      </c>
      <c r="G4" s="75">
        <v>11</v>
      </c>
      <c r="H4" s="75">
        <v>18</v>
      </c>
      <c r="I4" s="75">
        <v>9</v>
      </c>
      <c r="J4" s="75">
        <v>12</v>
      </c>
      <c r="K4" s="75">
        <v>11</v>
      </c>
    </row>
    <row r="5" spans="1:11">
      <c r="A5" s="75" t="s">
        <v>188</v>
      </c>
      <c r="B5" s="75">
        <v>25</v>
      </c>
      <c r="C5" s="75">
        <v>23</v>
      </c>
      <c r="D5" s="75">
        <v>12</v>
      </c>
      <c r="E5" s="75">
        <v>23</v>
      </c>
      <c r="F5" s="75">
        <v>25</v>
      </c>
      <c r="G5" s="75">
        <v>25</v>
      </c>
      <c r="H5" s="75">
        <v>10</v>
      </c>
      <c r="I5" s="75">
        <v>26</v>
      </c>
      <c r="J5" s="75">
        <v>21.125</v>
      </c>
      <c r="K5" s="75">
        <v>22</v>
      </c>
    </row>
    <row r="6" spans="1:11">
      <c r="A6" s="75" t="s">
        <v>189</v>
      </c>
      <c r="B6" s="75">
        <v>24</v>
      </c>
      <c r="C6" s="75">
        <v>20</v>
      </c>
      <c r="D6" s="75">
        <v>23</v>
      </c>
      <c r="E6" s="75">
        <v>17</v>
      </c>
      <c r="F6" s="75">
        <v>15</v>
      </c>
      <c r="G6" s="75">
        <v>19</v>
      </c>
      <c r="H6" s="75">
        <v>8</v>
      </c>
      <c r="I6" s="75">
        <v>17</v>
      </c>
      <c r="J6" s="75">
        <v>17.875</v>
      </c>
      <c r="K6" s="75">
        <v>19</v>
      </c>
    </row>
    <row r="7" spans="1:11">
      <c r="A7" s="75" t="s">
        <v>190</v>
      </c>
      <c r="B7" s="75">
        <v>11</v>
      </c>
      <c r="C7" s="75">
        <v>13</v>
      </c>
      <c r="D7" s="75">
        <v>17</v>
      </c>
      <c r="E7" s="75">
        <v>15</v>
      </c>
      <c r="F7" s="75">
        <v>16</v>
      </c>
      <c r="G7" s="75">
        <v>15</v>
      </c>
      <c r="H7" s="75">
        <v>17</v>
      </c>
      <c r="I7" s="75">
        <v>16</v>
      </c>
      <c r="J7" s="75">
        <v>15</v>
      </c>
      <c r="K7" s="75">
        <v>16</v>
      </c>
    </row>
    <row r="8" spans="1:11">
      <c r="A8" s="75" t="s">
        <v>191</v>
      </c>
      <c r="B8" s="75">
        <v>4</v>
      </c>
      <c r="C8" s="75">
        <v>1</v>
      </c>
      <c r="D8" s="75">
        <v>11</v>
      </c>
      <c r="E8" s="75">
        <v>6</v>
      </c>
      <c r="F8" s="75">
        <v>14</v>
      </c>
      <c r="G8" s="75">
        <v>7</v>
      </c>
      <c r="H8" s="75">
        <v>12</v>
      </c>
      <c r="I8" s="75">
        <v>6</v>
      </c>
      <c r="J8" s="75">
        <v>7.625</v>
      </c>
      <c r="K8" s="75">
        <v>5</v>
      </c>
    </row>
    <row r="9" spans="1:11">
      <c r="A9" s="75" t="s">
        <v>192</v>
      </c>
      <c r="B9" s="75">
        <v>6</v>
      </c>
      <c r="C9" s="75">
        <v>5</v>
      </c>
      <c r="D9" s="75">
        <v>2</v>
      </c>
      <c r="E9" s="75">
        <v>2</v>
      </c>
      <c r="F9" s="75">
        <v>6</v>
      </c>
      <c r="G9" s="75">
        <v>1</v>
      </c>
      <c r="H9" s="75">
        <v>1</v>
      </c>
      <c r="I9" s="75">
        <v>4</v>
      </c>
      <c r="J9" s="75">
        <v>3.375</v>
      </c>
      <c r="K9" s="75">
        <v>2</v>
      </c>
    </row>
    <row r="10" spans="1:11">
      <c r="A10" s="75" t="s">
        <v>193</v>
      </c>
      <c r="B10" s="75">
        <v>2</v>
      </c>
      <c r="C10" s="75">
        <v>12</v>
      </c>
      <c r="D10" s="75">
        <v>7</v>
      </c>
      <c r="E10" s="75">
        <v>14</v>
      </c>
      <c r="F10" s="75">
        <v>23</v>
      </c>
      <c r="G10" s="75">
        <v>13</v>
      </c>
      <c r="H10" s="75">
        <v>18</v>
      </c>
      <c r="I10" s="75">
        <v>13</v>
      </c>
      <c r="J10" s="75">
        <v>12.75</v>
      </c>
      <c r="K10" s="75">
        <v>12</v>
      </c>
    </row>
    <row r="11" spans="1:11">
      <c r="A11" s="75" t="s">
        <v>194</v>
      </c>
      <c r="B11" s="75">
        <v>19</v>
      </c>
      <c r="C11" s="75">
        <v>16</v>
      </c>
      <c r="D11" s="75">
        <v>6</v>
      </c>
      <c r="E11" s="75">
        <v>4</v>
      </c>
      <c r="F11" s="75">
        <v>2</v>
      </c>
      <c r="G11" s="75">
        <v>6</v>
      </c>
      <c r="H11" s="75">
        <v>9</v>
      </c>
      <c r="I11" s="75">
        <v>10</v>
      </c>
      <c r="J11" s="75">
        <v>9</v>
      </c>
      <c r="K11" s="75">
        <v>7</v>
      </c>
    </row>
    <row r="12" spans="1:11">
      <c r="A12" s="75" t="s">
        <v>195</v>
      </c>
      <c r="B12" s="75">
        <v>8</v>
      </c>
      <c r="C12" s="75">
        <v>6</v>
      </c>
      <c r="D12" s="75">
        <v>3</v>
      </c>
      <c r="E12" s="75">
        <v>1</v>
      </c>
      <c r="F12" s="75">
        <v>4</v>
      </c>
      <c r="G12" s="75">
        <v>3</v>
      </c>
      <c r="H12" s="75">
        <v>2</v>
      </c>
      <c r="I12" s="75">
        <v>1</v>
      </c>
      <c r="J12" s="75">
        <v>3.5</v>
      </c>
      <c r="K12" s="75">
        <v>3</v>
      </c>
    </row>
    <row r="13" spans="1:11">
      <c r="A13" s="75" t="s">
        <v>196</v>
      </c>
      <c r="B13" s="75">
        <v>3</v>
      </c>
      <c r="C13" s="75">
        <v>3</v>
      </c>
      <c r="D13" s="75">
        <v>10</v>
      </c>
      <c r="E13" s="75">
        <v>16</v>
      </c>
      <c r="F13" s="75">
        <v>9</v>
      </c>
      <c r="G13" s="75">
        <v>10</v>
      </c>
      <c r="H13" s="75">
        <v>21</v>
      </c>
      <c r="I13" s="75">
        <v>11</v>
      </c>
      <c r="J13" s="75">
        <v>10.375</v>
      </c>
      <c r="K13" s="75">
        <v>10</v>
      </c>
    </row>
    <row r="14" spans="1:11">
      <c r="A14" s="75" t="s">
        <v>197</v>
      </c>
      <c r="B14" s="75">
        <v>22</v>
      </c>
      <c r="C14" s="75">
        <v>22</v>
      </c>
      <c r="D14" s="75">
        <v>21</v>
      </c>
      <c r="E14" s="75">
        <v>21</v>
      </c>
      <c r="F14" s="75">
        <v>20</v>
      </c>
      <c r="G14" s="75">
        <v>26</v>
      </c>
      <c r="H14" s="75">
        <v>24</v>
      </c>
      <c r="I14" s="75">
        <v>22</v>
      </c>
      <c r="J14" s="75">
        <v>22.25</v>
      </c>
      <c r="K14" s="75">
        <v>25</v>
      </c>
    </row>
    <row r="15" spans="1:11">
      <c r="A15" s="75" t="s">
        <v>198</v>
      </c>
      <c r="B15" s="75">
        <v>21</v>
      </c>
      <c r="C15" s="75">
        <v>26</v>
      </c>
      <c r="D15" s="75">
        <v>26</v>
      </c>
      <c r="E15" s="75">
        <v>25</v>
      </c>
      <c r="F15" s="75">
        <v>17</v>
      </c>
      <c r="G15" s="75">
        <v>24</v>
      </c>
      <c r="H15" s="75">
        <v>25</v>
      </c>
      <c r="I15" s="75">
        <v>23</v>
      </c>
      <c r="J15" s="75">
        <v>23.375</v>
      </c>
      <c r="K15" s="75">
        <v>26</v>
      </c>
    </row>
    <row r="16" spans="1:11">
      <c r="A16" s="75" t="s">
        <v>199</v>
      </c>
      <c r="B16" s="75">
        <v>14</v>
      </c>
      <c r="C16" s="75">
        <v>18</v>
      </c>
      <c r="D16" s="75">
        <v>24</v>
      </c>
      <c r="E16" s="75">
        <v>24</v>
      </c>
      <c r="F16" s="75">
        <v>24</v>
      </c>
      <c r="G16" s="75">
        <v>22</v>
      </c>
      <c r="H16" s="75">
        <v>18</v>
      </c>
      <c r="I16" s="75">
        <v>25</v>
      </c>
      <c r="J16" s="75">
        <v>21.125</v>
      </c>
      <c r="K16" s="75">
        <v>22</v>
      </c>
    </row>
    <row r="17" spans="1:11">
      <c r="A17" s="75" t="s">
        <v>200</v>
      </c>
      <c r="B17" s="75">
        <v>20</v>
      </c>
      <c r="C17" s="75">
        <v>9</v>
      </c>
      <c r="D17" s="75">
        <v>18</v>
      </c>
      <c r="E17" s="75">
        <v>7</v>
      </c>
      <c r="F17" s="75">
        <v>3</v>
      </c>
      <c r="G17" s="75">
        <v>9</v>
      </c>
      <c r="H17" s="75">
        <v>3</v>
      </c>
      <c r="I17" s="75">
        <v>8</v>
      </c>
      <c r="J17" s="75">
        <v>9.625</v>
      </c>
      <c r="K17" s="75">
        <v>9</v>
      </c>
    </row>
    <row r="18" spans="1:11">
      <c r="A18" s="75" t="s">
        <v>201</v>
      </c>
      <c r="B18" s="75">
        <v>13</v>
      </c>
      <c r="C18" s="75">
        <v>11</v>
      </c>
      <c r="D18" s="75">
        <v>22</v>
      </c>
      <c r="E18" s="75">
        <v>19</v>
      </c>
      <c r="F18" s="75">
        <v>22</v>
      </c>
      <c r="G18" s="75">
        <v>17</v>
      </c>
      <c r="H18" s="75">
        <v>16</v>
      </c>
      <c r="I18" s="75">
        <v>19</v>
      </c>
      <c r="J18" s="75">
        <v>17.375</v>
      </c>
      <c r="K18" s="75">
        <v>18</v>
      </c>
    </row>
    <row r="19" spans="1:11">
      <c r="A19" s="75" t="s">
        <v>591</v>
      </c>
      <c r="B19" s="75">
        <v>17</v>
      </c>
      <c r="C19" s="75">
        <v>19</v>
      </c>
      <c r="D19" s="75">
        <v>3</v>
      </c>
      <c r="E19" s="75">
        <v>12</v>
      </c>
      <c r="F19" s="75">
        <v>13</v>
      </c>
      <c r="G19" s="75">
        <v>12</v>
      </c>
      <c r="H19" s="75">
        <v>11</v>
      </c>
      <c r="I19" s="75">
        <v>15</v>
      </c>
      <c r="J19" s="75">
        <v>12.75</v>
      </c>
      <c r="K19" s="75">
        <v>12</v>
      </c>
    </row>
    <row r="20" spans="1:11">
      <c r="A20" s="75" t="s">
        <v>203</v>
      </c>
      <c r="B20" s="75">
        <v>9</v>
      </c>
      <c r="C20" s="75">
        <v>9</v>
      </c>
      <c r="D20" s="75">
        <v>8</v>
      </c>
      <c r="E20" s="75">
        <v>10</v>
      </c>
      <c r="F20" s="75">
        <v>8</v>
      </c>
      <c r="G20" s="75">
        <v>5</v>
      </c>
      <c r="H20" s="75">
        <v>13</v>
      </c>
      <c r="I20" s="75">
        <v>3</v>
      </c>
      <c r="J20" s="75">
        <v>8.125</v>
      </c>
      <c r="K20" s="75">
        <v>6</v>
      </c>
    </row>
    <row r="21" spans="1:11">
      <c r="A21" s="75" t="s">
        <v>204</v>
      </c>
      <c r="B21" s="75">
        <v>23</v>
      </c>
      <c r="C21" s="75">
        <v>24</v>
      </c>
      <c r="D21" s="75">
        <v>8</v>
      </c>
      <c r="E21" s="75">
        <v>11</v>
      </c>
      <c r="F21" s="75">
        <v>10</v>
      </c>
      <c r="G21" s="75">
        <v>14</v>
      </c>
      <c r="H21" s="75">
        <v>7</v>
      </c>
      <c r="I21" s="75">
        <v>18</v>
      </c>
      <c r="J21" s="75">
        <v>14.375</v>
      </c>
      <c r="K21" s="75">
        <v>15</v>
      </c>
    </row>
    <row r="22" spans="1:11">
      <c r="A22" s="75" t="s">
        <v>205</v>
      </c>
      <c r="B22" s="75">
        <v>1</v>
      </c>
      <c r="C22" s="75">
        <v>4</v>
      </c>
      <c r="D22" s="75">
        <v>5</v>
      </c>
      <c r="E22" s="75">
        <v>3</v>
      </c>
      <c r="F22" s="75">
        <v>1</v>
      </c>
      <c r="G22" s="75">
        <v>2</v>
      </c>
      <c r="H22" s="75">
        <v>6</v>
      </c>
      <c r="I22" s="75">
        <v>2</v>
      </c>
      <c r="J22" s="75">
        <v>3</v>
      </c>
      <c r="K22" s="75">
        <v>1</v>
      </c>
    </row>
    <row r="23" spans="1:11">
      <c r="A23" s="75" t="s">
        <v>206</v>
      </c>
      <c r="B23" s="75">
        <v>16</v>
      </c>
      <c r="C23" s="75">
        <v>17</v>
      </c>
      <c r="D23" s="75">
        <v>25</v>
      </c>
      <c r="E23" s="75">
        <v>20</v>
      </c>
      <c r="F23" s="75">
        <v>18</v>
      </c>
      <c r="G23" s="75">
        <v>20</v>
      </c>
      <c r="H23" s="75">
        <v>26</v>
      </c>
      <c r="I23" s="75">
        <v>20</v>
      </c>
      <c r="J23" s="75">
        <v>20.25</v>
      </c>
      <c r="K23" s="75">
        <v>20</v>
      </c>
    </row>
    <row r="24" spans="1:11">
      <c r="A24" s="75" t="s">
        <v>207</v>
      </c>
      <c r="B24" s="75">
        <v>12</v>
      </c>
      <c r="C24" s="75">
        <v>15</v>
      </c>
      <c r="D24" s="75">
        <v>14</v>
      </c>
      <c r="E24" s="75">
        <v>18</v>
      </c>
      <c r="F24" s="75">
        <v>11</v>
      </c>
      <c r="G24" s="75">
        <v>16</v>
      </c>
      <c r="H24" s="75">
        <v>22</v>
      </c>
      <c r="I24" s="75">
        <v>12</v>
      </c>
      <c r="J24" s="75">
        <v>15</v>
      </c>
      <c r="K24" s="75">
        <v>16</v>
      </c>
    </row>
    <row r="25" spans="1:11">
      <c r="A25" s="75" t="s">
        <v>208</v>
      </c>
      <c r="B25" s="75">
        <v>26</v>
      </c>
      <c r="C25" s="75">
        <v>25</v>
      </c>
      <c r="D25" s="75">
        <v>16</v>
      </c>
      <c r="E25" s="75">
        <v>26</v>
      </c>
      <c r="F25" s="75">
        <v>21</v>
      </c>
      <c r="G25" s="75">
        <v>23</v>
      </c>
      <c r="H25" s="75">
        <v>15</v>
      </c>
      <c r="I25" s="75">
        <v>24</v>
      </c>
      <c r="J25" s="75">
        <v>22</v>
      </c>
      <c r="K25" s="75">
        <v>24</v>
      </c>
    </row>
    <row r="26" spans="1:11">
      <c r="A26" s="75" t="s">
        <v>209</v>
      </c>
      <c r="B26" s="75">
        <v>15</v>
      </c>
      <c r="C26" s="75">
        <v>21</v>
      </c>
      <c r="D26" s="75">
        <v>19</v>
      </c>
      <c r="E26" s="75">
        <v>22</v>
      </c>
      <c r="F26" s="75">
        <v>26</v>
      </c>
      <c r="G26" s="75">
        <v>21</v>
      </c>
      <c r="H26" s="75">
        <v>22</v>
      </c>
      <c r="I26" s="75">
        <v>21</v>
      </c>
      <c r="J26" s="75">
        <v>20.875</v>
      </c>
      <c r="K26" s="75">
        <v>21</v>
      </c>
    </row>
    <row r="27" spans="1:11">
      <c r="A27" s="75" t="s">
        <v>210</v>
      </c>
      <c r="B27" s="75">
        <v>18</v>
      </c>
      <c r="C27" s="75">
        <v>13</v>
      </c>
      <c r="D27" s="75">
        <v>15</v>
      </c>
      <c r="E27" s="75">
        <v>13</v>
      </c>
      <c r="F27" s="75">
        <v>5</v>
      </c>
      <c r="G27" s="75">
        <v>18</v>
      </c>
      <c r="H27" s="75">
        <v>14</v>
      </c>
      <c r="I27" s="75">
        <v>14</v>
      </c>
      <c r="J27" s="75">
        <v>13.75</v>
      </c>
      <c r="K27" s="75">
        <v>14</v>
      </c>
    </row>
    <row r="28" spans="1:11">
      <c r="A28" s="75" t="s">
        <v>211</v>
      </c>
      <c r="B28" s="75">
        <v>7</v>
      </c>
      <c r="C28" s="75">
        <v>2</v>
      </c>
      <c r="D28" s="75">
        <v>1</v>
      </c>
      <c r="E28" s="75">
        <v>5</v>
      </c>
      <c r="F28" s="75">
        <v>7</v>
      </c>
      <c r="G28" s="75">
        <v>4</v>
      </c>
      <c r="H28" s="75">
        <v>5</v>
      </c>
      <c r="I28" s="75">
        <v>5</v>
      </c>
      <c r="J28" s="75">
        <v>4.5</v>
      </c>
      <c r="K28" s="75">
        <v>4</v>
      </c>
    </row>
    <row r="30" spans="1:11">
      <c r="A30" s="93" t="s">
        <v>590</v>
      </c>
    </row>
    <row r="35" spans="7:7">
      <c r="G35" s="192"/>
    </row>
    <row r="38" spans="7:7">
      <c r="G38" s="192"/>
    </row>
  </sheetData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"/>
  <sheetViews>
    <sheetView showGridLines="0" zoomScaleNormal="100" workbookViewId="0">
      <selection activeCell="A19" sqref="A19"/>
    </sheetView>
  </sheetViews>
  <sheetFormatPr defaultColWidth="8.5" defaultRowHeight="16.5"/>
  <cols>
    <col min="1" max="16384" width="8.5" style="75"/>
  </cols>
  <sheetData>
    <row r="1" spans="1:9">
      <c r="A1" s="226" t="s">
        <v>212</v>
      </c>
      <c r="B1" s="220"/>
      <c r="C1" s="220"/>
      <c r="D1" s="220"/>
      <c r="E1" s="220"/>
      <c r="F1" s="220"/>
      <c r="G1" s="220"/>
      <c r="H1" s="222"/>
      <c r="I1" s="222"/>
    </row>
    <row r="2" spans="1:9">
      <c r="A2" s="75">
        <v>2021</v>
      </c>
      <c r="B2" s="75" t="s">
        <v>213</v>
      </c>
      <c r="C2" s="75" t="s">
        <v>214</v>
      </c>
      <c r="D2" s="75" t="s">
        <v>215</v>
      </c>
      <c r="E2" s="75" t="s">
        <v>216</v>
      </c>
      <c r="F2" s="75" t="s">
        <v>217</v>
      </c>
      <c r="G2" s="75" t="s">
        <v>218</v>
      </c>
    </row>
    <row r="3" spans="1:9">
      <c r="A3" s="75" t="s">
        <v>88</v>
      </c>
      <c r="B3" s="179">
        <v>65.384613037109403</v>
      </c>
      <c r="C3" s="179">
        <v>74.519233703613295</v>
      </c>
      <c r="D3" s="179">
        <v>63.679244995117202</v>
      </c>
      <c r="E3" s="179">
        <v>80.288459777832003</v>
      </c>
      <c r="F3" s="179">
        <v>81.730766296386705</v>
      </c>
      <c r="G3" s="179">
        <v>72.946861267089801</v>
      </c>
    </row>
    <row r="4" spans="1:9">
      <c r="A4" s="75" t="s">
        <v>219</v>
      </c>
      <c r="B4" s="179">
        <v>86.538459777832003</v>
      </c>
      <c r="C4" s="179">
        <v>81.25</v>
      </c>
      <c r="D4" s="179">
        <v>56.603775024414098</v>
      </c>
      <c r="E4" s="179">
        <v>85.576919555664105</v>
      </c>
      <c r="F4" s="179">
        <v>85.096153259277301</v>
      </c>
      <c r="G4" s="179">
        <v>81.159423828125</v>
      </c>
    </row>
    <row r="5" spans="1:9">
      <c r="A5" s="75" t="s">
        <v>220</v>
      </c>
      <c r="B5" s="179">
        <v>89.903846740722699</v>
      </c>
      <c r="C5" s="179">
        <v>78.846153259277301</v>
      </c>
      <c r="D5" s="179">
        <v>56.603775024414098</v>
      </c>
      <c r="E5" s="179">
        <v>88.461540222167997</v>
      </c>
      <c r="F5" s="179">
        <v>86.057693481445298</v>
      </c>
      <c r="G5" s="179">
        <v>89.371978759765597</v>
      </c>
    </row>
    <row r="6" spans="1:9">
      <c r="A6" s="75" t="s">
        <v>221</v>
      </c>
      <c r="B6" s="179">
        <v>49.519229888916001</v>
      </c>
      <c r="C6" s="179">
        <v>62.019229888916001</v>
      </c>
      <c r="D6" s="179">
        <v>59.433963775634801</v>
      </c>
      <c r="E6" s="179">
        <v>59.615383148193402</v>
      </c>
      <c r="F6" s="179">
        <v>57.692306518554702</v>
      </c>
      <c r="G6" s="179">
        <v>55.072463989257798</v>
      </c>
    </row>
    <row r="7" spans="1:9">
      <c r="A7" s="75" t="s">
        <v>222</v>
      </c>
      <c r="B7" s="179">
        <v>64.903846740722699</v>
      </c>
      <c r="C7" s="179">
        <v>50.961540222167997</v>
      </c>
      <c r="D7" s="179">
        <v>50</v>
      </c>
      <c r="E7" s="179">
        <v>57.211540222167997</v>
      </c>
      <c r="F7" s="179">
        <v>68.75</v>
      </c>
      <c r="G7" s="179">
        <v>58.937198638916001</v>
      </c>
    </row>
    <row r="8" spans="1:9">
      <c r="A8" s="75" t="s">
        <v>89</v>
      </c>
      <c r="B8" s="179">
        <v>55.288459777832003</v>
      </c>
      <c r="C8" s="179">
        <v>58.653846740722699</v>
      </c>
      <c r="D8" s="179">
        <v>53.301887512207003</v>
      </c>
      <c r="E8" s="179">
        <v>67.307693481445298</v>
      </c>
      <c r="F8" s="179">
        <v>69.230766296386705</v>
      </c>
      <c r="G8" s="179">
        <v>70.531402587890597</v>
      </c>
    </row>
    <row r="11" spans="1:9">
      <c r="A11" s="75">
        <v>2021</v>
      </c>
      <c r="B11" s="75" t="s">
        <v>213</v>
      </c>
      <c r="C11" s="75" t="s">
        <v>214</v>
      </c>
      <c r="D11" s="75" t="s">
        <v>215</v>
      </c>
      <c r="E11" s="75" t="s">
        <v>216</v>
      </c>
      <c r="F11" s="75" t="s">
        <v>217</v>
      </c>
      <c r="G11" s="75" t="s">
        <v>218</v>
      </c>
    </row>
    <row r="12" spans="1:9">
      <c r="A12" s="75" t="s">
        <v>88</v>
      </c>
      <c r="B12" s="179">
        <v>80.769233703613295</v>
      </c>
      <c r="C12" s="179">
        <v>91.346153259277301</v>
      </c>
      <c r="D12" s="179">
        <v>95.283020019531307</v>
      </c>
      <c r="E12" s="179">
        <v>88.461540222167997</v>
      </c>
      <c r="F12" s="179">
        <v>95.192306518554702</v>
      </c>
      <c r="G12" s="179">
        <v>88.888885498046903</v>
      </c>
    </row>
    <row r="13" spans="1:9">
      <c r="A13" s="75" t="s">
        <v>219</v>
      </c>
      <c r="B13" s="179">
        <v>94.711540222167997</v>
      </c>
      <c r="C13" s="179">
        <v>96.634613037109403</v>
      </c>
      <c r="D13" s="179">
        <v>92.452827453613295</v>
      </c>
      <c r="E13" s="179">
        <v>92.307693481445298</v>
      </c>
      <c r="F13" s="179">
        <v>99.038459777832003</v>
      </c>
      <c r="G13" s="179">
        <v>93.236717224121094</v>
      </c>
    </row>
    <row r="14" spans="1:9">
      <c r="A14" s="75" t="s">
        <v>220</v>
      </c>
      <c r="B14" s="179">
        <v>97.115386962890597</v>
      </c>
      <c r="C14" s="179">
        <v>96.153846740722699</v>
      </c>
      <c r="D14" s="179">
        <v>92.452827453613295</v>
      </c>
      <c r="E14" s="179">
        <v>98.557693481445298</v>
      </c>
      <c r="F14" s="179">
        <v>99.519233703613295</v>
      </c>
      <c r="G14" s="179">
        <v>98.550727844238295</v>
      </c>
    </row>
    <row r="15" spans="1:9">
      <c r="A15" s="75" t="s">
        <v>221</v>
      </c>
      <c r="B15" s="179">
        <v>63.461540222167997</v>
      </c>
      <c r="C15" s="179">
        <v>80.288459777832003</v>
      </c>
      <c r="D15" s="179">
        <v>94.339622497558594</v>
      </c>
      <c r="E15" s="179">
        <v>75.961540222167997</v>
      </c>
      <c r="F15" s="179">
        <v>75.480766296386705</v>
      </c>
      <c r="G15" s="179">
        <v>63.285022735595703</v>
      </c>
    </row>
    <row r="16" spans="1:9">
      <c r="A16" s="75" t="s">
        <v>222</v>
      </c>
      <c r="B16" s="179">
        <v>78.846153259277301</v>
      </c>
      <c r="C16" s="179">
        <v>71.634613037109403</v>
      </c>
      <c r="D16" s="179">
        <v>77.358489990234403</v>
      </c>
      <c r="E16" s="179">
        <v>72.596153259277301</v>
      </c>
      <c r="F16" s="179">
        <v>84.615386962890597</v>
      </c>
      <c r="G16" s="179">
        <v>70.531402587890597</v>
      </c>
    </row>
    <row r="17" spans="1:7">
      <c r="A17" s="75" t="s">
        <v>89</v>
      </c>
      <c r="B17" s="179">
        <v>67.307693481445298</v>
      </c>
      <c r="C17" s="179">
        <v>77.403846740722699</v>
      </c>
      <c r="D17" s="179">
        <v>80.188682556152301</v>
      </c>
      <c r="E17" s="179">
        <v>81.25</v>
      </c>
      <c r="F17" s="179">
        <v>85.096153259277301</v>
      </c>
      <c r="G17" s="179">
        <v>84.057968139648395</v>
      </c>
    </row>
    <row r="19" spans="1:7">
      <c r="A19" s="93" t="s">
        <v>673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9"/>
  <sheetViews>
    <sheetView showGridLines="0" zoomScale="82" zoomScaleNormal="100" workbookViewId="0">
      <selection activeCell="D24" sqref="D24"/>
    </sheetView>
  </sheetViews>
  <sheetFormatPr defaultColWidth="8.5" defaultRowHeight="16.5"/>
  <cols>
    <col min="1" max="3" width="8.5" style="75"/>
    <col min="4" max="4" width="13.58203125" style="75" customWidth="1"/>
    <col min="5" max="16384" width="8.5" style="75"/>
  </cols>
  <sheetData>
    <row r="1" spans="1:10">
      <c r="D1" s="226" t="s">
        <v>212</v>
      </c>
      <c r="E1" s="219"/>
      <c r="F1" s="219"/>
      <c r="G1" s="219"/>
      <c r="H1" s="219"/>
      <c r="I1" s="219"/>
      <c r="J1" s="219"/>
    </row>
    <row r="2" spans="1:10">
      <c r="A2" s="75" t="s">
        <v>223</v>
      </c>
      <c r="B2" s="75" t="s">
        <v>224</v>
      </c>
      <c r="C2" s="75" t="s">
        <v>225</v>
      </c>
      <c r="D2" s="75">
        <v>2021</v>
      </c>
      <c r="E2" s="75" t="s">
        <v>213</v>
      </c>
      <c r="F2" s="75" t="s">
        <v>214</v>
      </c>
      <c r="G2" s="75" t="s">
        <v>215</v>
      </c>
      <c r="H2" s="75" t="s">
        <v>216</v>
      </c>
      <c r="I2" s="75" t="s">
        <v>217</v>
      </c>
      <c r="J2" s="75" t="s">
        <v>218</v>
      </c>
    </row>
    <row r="3" spans="1:10">
      <c r="A3" s="75" t="s">
        <v>226</v>
      </c>
      <c r="B3" s="75" t="s">
        <v>190</v>
      </c>
      <c r="C3" s="75">
        <v>2021</v>
      </c>
      <c r="D3" s="75" t="s">
        <v>226</v>
      </c>
      <c r="E3" s="179">
        <v>65.384613037109403</v>
      </c>
      <c r="F3" s="179">
        <v>74.519233703613295</v>
      </c>
      <c r="G3" s="179">
        <v>63.679244995117202</v>
      </c>
      <c r="H3" s="179">
        <v>80.288459777832003</v>
      </c>
      <c r="I3" s="179">
        <v>81.730766296386705</v>
      </c>
      <c r="J3" s="179">
        <v>72.946861267089801</v>
      </c>
    </row>
    <row r="4" spans="1:10">
      <c r="A4" s="75" t="s">
        <v>219</v>
      </c>
      <c r="B4" s="75" t="s">
        <v>194</v>
      </c>
      <c r="C4" s="75">
        <v>2021</v>
      </c>
      <c r="D4" s="75" t="s">
        <v>219</v>
      </c>
      <c r="E4" s="179">
        <v>86.538459777832003</v>
      </c>
      <c r="F4" s="179">
        <v>81.25</v>
      </c>
      <c r="G4" s="179">
        <v>56.603775024414098</v>
      </c>
      <c r="H4" s="179">
        <v>85.576919555664105</v>
      </c>
      <c r="I4" s="179">
        <v>85.096153259277301</v>
      </c>
      <c r="J4" s="179">
        <v>81.159423828125</v>
      </c>
    </row>
    <row r="5" spans="1:10">
      <c r="A5" s="75" t="s">
        <v>220</v>
      </c>
      <c r="B5" s="75" t="s">
        <v>191</v>
      </c>
      <c r="C5" s="75">
        <v>2021</v>
      </c>
      <c r="D5" s="75" t="s">
        <v>220</v>
      </c>
      <c r="E5" s="179">
        <v>89.903846740722699</v>
      </c>
      <c r="F5" s="179">
        <v>78.846153259277301</v>
      </c>
      <c r="G5" s="179">
        <v>56.603775024414098</v>
      </c>
      <c r="H5" s="179">
        <v>88.461540222167997</v>
      </c>
      <c r="I5" s="179">
        <v>86.057693481445298</v>
      </c>
      <c r="J5" s="179">
        <v>89.371978759765597</v>
      </c>
    </row>
    <row r="6" spans="1:10">
      <c r="A6" s="75" t="s">
        <v>221</v>
      </c>
      <c r="B6" s="75" t="s">
        <v>199</v>
      </c>
      <c r="C6" s="75">
        <v>2021</v>
      </c>
      <c r="D6" s="75" t="s">
        <v>85</v>
      </c>
      <c r="E6" s="179">
        <v>49.519229888916001</v>
      </c>
      <c r="F6" s="179">
        <v>62.019229888916001</v>
      </c>
      <c r="G6" s="179">
        <v>59.433963775634801</v>
      </c>
      <c r="H6" s="179">
        <v>59.615383148193402</v>
      </c>
      <c r="I6" s="179">
        <v>57.692306518554702</v>
      </c>
      <c r="J6" s="179">
        <v>55.072463989257798</v>
      </c>
    </row>
    <row r="7" spans="1:10">
      <c r="A7" s="75" t="s">
        <v>222</v>
      </c>
      <c r="B7" s="75" t="s">
        <v>206</v>
      </c>
      <c r="C7" s="75">
        <v>2021</v>
      </c>
      <c r="D7" s="75" t="s">
        <v>222</v>
      </c>
      <c r="E7" s="179">
        <v>64.903846740722699</v>
      </c>
      <c r="F7" s="179">
        <v>50.961540222167997</v>
      </c>
      <c r="G7" s="179">
        <v>50</v>
      </c>
      <c r="H7" s="179">
        <v>57.211540222167997</v>
      </c>
      <c r="I7" s="179">
        <v>68.75</v>
      </c>
      <c r="J7" s="179">
        <v>58.937198638916001</v>
      </c>
    </row>
    <row r="8" spans="1:10">
      <c r="A8" s="75" t="s">
        <v>227</v>
      </c>
      <c r="B8" s="75" t="s">
        <v>209</v>
      </c>
      <c r="C8" s="75">
        <v>2021</v>
      </c>
      <c r="D8" s="75" t="s">
        <v>89</v>
      </c>
      <c r="E8" s="179">
        <v>55.288459777832003</v>
      </c>
      <c r="F8" s="179">
        <v>58.653846740722699</v>
      </c>
      <c r="G8" s="179">
        <v>53.301887512207003</v>
      </c>
      <c r="H8" s="179">
        <v>67.307693481445298</v>
      </c>
      <c r="I8" s="179">
        <v>69.230766296386705</v>
      </c>
      <c r="J8" s="179">
        <v>70.531402587890597</v>
      </c>
    </row>
    <row r="10" spans="1:10">
      <c r="A10" s="75" t="s">
        <v>223</v>
      </c>
      <c r="B10" s="75" t="s">
        <v>224</v>
      </c>
      <c r="C10" s="75" t="s">
        <v>225</v>
      </c>
    </row>
    <row r="11" spans="1:10">
      <c r="A11" s="75" t="s">
        <v>226</v>
      </c>
      <c r="B11" s="75" t="s">
        <v>190</v>
      </c>
      <c r="C11" s="75">
        <v>2021</v>
      </c>
      <c r="D11" s="75">
        <v>2021</v>
      </c>
      <c r="E11" s="75" t="s">
        <v>213</v>
      </c>
      <c r="F11" s="75" t="s">
        <v>214</v>
      </c>
      <c r="G11" s="75" t="s">
        <v>215</v>
      </c>
      <c r="H11" s="75" t="s">
        <v>216</v>
      </c>
      <c r="I11" s="75" t="s">
        <v>217</v>
      </c>
      <c r="J11" s="75" t="s">
        <v>218</v>
      </c>
    </row>
    <row r="12" spans="1:10">
      <c r="A12" s="75" t="s">
        <v>219</v>
      </c>
      <c r="B12" s="75" t="s">
        <v>194</v>
      </c>
      <c r="C12" s="75">
        <v>2021</v>
      </c>
      <c r="D12" s="75" t="s">
        <v>226</v>
      </c>
      <c r="E12" s="179">
        <v>80.769233703613295</v>
      </c>
      <c r="F12" s="179">
        <v>91.346153259277301</v>
      </c>
      <c r="G12" s="179">
        <v>95.283020019531307</v>
      </c>
      <c r="H12" s="179">
        <v>88.461540222167997</v>
      </c>
      <c r="I12" s="179">
        <v>95.192306518554702</v>
      </c>
      <c r="J12" s="75">
        <v>88.888885498046903</v>
      </c>
    </row>
    <row r="13" spans="1:10">
      <c r="A13" s="75" t="s">
        <v>220</v>
      </c>
      <c r="B13" s="75" t="s">
        <v>191</v>
      </c>
      <c r="C13" s="75">
        <v>2021</v>
      </c>
      <c r="D13" s="75" t="s">
        <v>219</v>
      </c>
      <c r="E13" s="179">
        <v>94.711540222167997</v>
      </c>
      <c r="F13" s="179">
        <v>96.634613037109403</v>
      </c>
      <c r="G13" s="179">
        <v>92.452827453613295</v>
      </c>
      <c r="H13" s="179">
        <v>92.307693481445298</v>
      </c>
      <c r="I13" s="179">
        <v>99.038459777832003</v>
      </c>
      <c r="J13" s="75">
        <v>93.236717224121094</v>
      </c>
    </row>
    <row r="14" spans="1:10">
      <c r="A14" s="75" t="s">
        <v>221</v>
      </c>
      <c r="B14" s="75" t="s">
        <v>199</v>
      </c>
      <c r="C14" s="75">
        <v>2021</v>
      </c>
      <c r="D14" s="75" t="s">
        <v>220</v>
      </c>
      <c r="E14" s="179">
        <v>97.115386962890597</v>
      </c>
      <c r="F14" s="179">
        <v>96.153846740722699</v>
      </c>
      <c r="G14" s="179">
        <v>92.452827453613295</v>
      </c>
      <c r="H14" s="179">
        <v>98.557693481445298</v>
      </c>
      <c r="I14" s="179">
        <v>99.519233703613295</v>
      </c>
      <c r="J14" s="75">
        <v>98.550727844238295</v>
      </c>
    </row>
    <row r="15" spans="1:10">
      <c r="A15" s="75" t="s">
        <v>222</v>
      </c>
      <c r="B15" s="75" t="s">
        <v>206</v>
      </c>
      <c r="C15" s="75">
        <v>2021</v>
      </c>
      <c r="D15" s="75" t="s">
        <v>85</v>
      </c>
      <c r="E15" s="179">
        <v>63.461540222167997</v>
      </c>
      <c r="F15" s="179">
        <v>80.288459777832003</v>
      </c>
      <c r="G15" s="179">
        <v>94.339622497558594</v>
      </c>
      <c r="H15" s="179">
        <v>75.961540222167997</v>
      </c>
      <c r="I15" s="179">
        <v>75.480766296386705</v>
      </c>
      <c r="J15" s="75">
        <v>63.285022735595703</v>
      </c>
    </row>
    <row r="16" spans="1:10">
      <c r="A16" s="75" t="s">
        <v>227</v>
      </c>
      <c r="B16" s="75" t="s">
        <v>209</v>
      </c>
      <c r="C16" s="75">
        <v>2021</v>
      </c>
      <c r="D16" s="75" t="s">
        <v>222</v>
      </c>
      <c r="E16" s="179">
        <v>78.846153259277301</v>
      </c>
      <c r="F16" s="179">
        <v>71.634613037109403</v>
      </c>
      <c r="G16" s="179">
        <v>77.358489990234403</v>
      </c>
      <c r="H16" s="179">
        <v>72.596153259277301</v>
      </c>
      <c r="I16" s="179">
        <v>84.615386962890597</v>
      </c>
      <c r="J16" s="75">
        <v>70.531402587890597</v>
      </c>
    </row>
    <row r="17" spans="1:10">
      <c r="D17" s="75" t="s">
        <v>89</v>
      </c>
      <c r="E17" s="179">
        <v>67.307693481445298</v>
      </c>
      <c r="F17" s="179">
        <v>77.403846740722699</v>
      </c>
      <c r="G17" s="179">
        <v>80.188682556152301</v>
      </c>
      <c r="H17" s="179">
        <v>81.25</v>
      </c>
      <c r="I17" s="179">
        <v>85.096153259277301</v>
      </c>
      <c r="J17" s="75">
        <v>84.057968139648395</v>
      </c>
    </row>
    <row r="19" spans="1:10">
      <c r="A19" s="93" t="s">
        <v>673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"/>
  <sheetViews>
    <sheetView showGridLines="0" topLeftCell="B1" zoomScale="115" zoomScaleNormal="115" workbookViewId="0">
      <selection activeCell="O2" sqref="O2"/>
    </sheetView>
  </sheetViews>
  <sheetFormatPr defaultColWidth="8.5" defaultRowHeight="16.5"/>
  <cols>
    <col min="1" max="1" width="14" style="75" customWidth="1"/>
    <col min="2" max="16384" width="8.5" style="75"/>
  </cols>
  <sheetData>
    <row r="1" spans="1:8">
      <c r="A1" s="226" t="s">
        <v>212</v>
      </c>
      <c r="B1" s="220"/>
      <c r="C1" s="220"/>
      <c r="D1" s="220"/>
      <c r="E1" s="220"/>
      <c r="F1" s="220"/>
      <c r="G1" s="220"/>
      <c r="H1" s="220"/>
    </row>
    <row r="2" spans="1:8">
      <c r="A2" s="75">
        <v>2021</v>
      </c>
      <c r="B2" s="75" t="s">
        <v>213</v>
      </c>
      <c r="C2" s="75" t="s">
        <v>214</v>
      </c>
      <c r="D2" s="75" t="s">
        <v>215</v>
      </c>
      <c r="E2" s="75" t="s">
        <v>216</v>
      </c>
      <c r="F2" s="75" t="s">
        <v>217</v>
      </c>
      <c r="G2" s="75" t="s">
        <v>218</v>
      </c>
    </row>
    <row r="3" spans="1:8">
      <c r="A3" s="75" t="s">
        <v>226</v>
      </c>
      <c r="B3" s="179">
        <v>65.384613037109403</v>
      </c>
      <c r="C3" s="179">
        <v>74.519233703613295</v>
      </c>
      <c r="D3" s="179">
        <v>63.679244995117202</v>
      </c>
      <c r="E3" s="179">
        <v>80.288459777832003</v>
      </c>
      <c r="F3" s="179">
        <v>81.730766296386705</v>
      </c>
      <c r="G3" s="179">
        <v>72.946861267089801</v>
      </c>
    </row>
    <row r="4" spans="1:8">
      <c r="A4" s="75" t="s">
        <v>219</v>
      </c>
      <c r="B4" s="179">
        <v>86.538459777832003</v>
      </c>
      <c r="C4" s="179">
        <v>81.25</v>
      </c>
      <c r="D4" s="179">
        <v>56.603775024414098</v>
      </c>
      <c r="E4" s="179">
        <v>85.576919555664105</v>
      </c>
      <c r="F4" s="179">
        <v>85.096153259277301</v>
      </c>
      <c r="G4" s="179">
        <v>81.159423828125</v>
      </c>
    </row>
    <row r="5" spans="1:8">
      <c r="A5" s="75" t="s">
        <v>220</v>
      </c>
      <c r="B5" s="179">
        <v>89.903846740722699</v>
      </c>
      <c r="C5" s="179">
        <v>78.846153259277301</v>
      </c>
      <c r="D5" s="179">
        <v>56.603775024414098</v>
      </c>
      <c r="E5" s="179">
        <v>88.461540222167997</v>
      </c>
      <c r="F5" s="179">
        <v>86.057693481445298</v>
      </c>
      <c r="G5" s="179">
        <v>89.371978759765597</v>
      </c>
    </row>
    <row r="6" spans="1:8">
      <c r="A6" s="75" t="s">
        <v>221</v>
      </c>
      <c r="B6" s="179">
        <v>49.519229888916001</v>
      </c>
      <c r="C6" s="179">
        <v>62.019229888916001</v>
      </c>
      <c r="D6" s="179">
        <v>59.433963775634801</v>
      </c>
      <c r="E6" s="179">
        <v>59.615383148193402</v>
      </c>
      <c r="F6" s="179">
        <v>57.692306518554702</v>
      </c>
      <c r="G6" s="179">
        <v>55.072463989257798</v>
      </c>
    </row>
    <row r="7" spans="1:8">
      <c r="A7" s="75" t="s">
        <v>102</v>
      </c>
      <c r="B7" s="179">
        <v>64.903846740722699</v>
      </c>
      <c r="C7" s="179">
        <v>50.961540222167997</v>
      </c>
      <c r="D7" s="179">
        <v>50</v>
      </c>
      <c r="E7" s="179">
        <v>57.211540222167997</v>
      </c>
      <c r="F7" s="179">
        <v>68.75</v>
      </c>
      <c r="G7" s="179">
        <v>58.937198638916001</v>
      </c>
    </row>
    <row r="8" spans="1:8">
      <c r="A8" s="75" t="s">
        <v>89</v>
      </c>
      <c r="B8" s="179">
        <v>55.288459777832003</v>
      </c>
      <c r="C8" s="179">
        <v>58.653846740722699</v>
      </c>
      <c r="D8" s="179">
        <v>53.301887512207003</v>
      </c>
      <c r="E8" s="179">
        <v>67.307693481445298</v>
      </c>
      <c r="F8" s="179">
        <v>69.230766296386705</v>
      </c>
      <c r="G8" s="179">
        <v>70.531402587890597</v>
      </c>
    </row>
    <row r="11" spans="1:8">
      <c r="A11" s="75">
        <v>2021</v>
      </c>
      <c r="B11" s="75" t="s">
        <v>213</v>
      </c>
      <c r="C11" s="75" t="s">
        <v>214</v>
      </c>
      <c r="D11" s="75" t="s">
        <v>215</v>
      </c>
      <c r="E11" s="75" t="s">
        <v>216</v>
      </c>
      <c r="F11" s="75" t="s">
        <v>217</v>
      </c>
      <c r="G11" s="75" t="s">
        <v>218</v>
      </c>
    </row>
    <row r="12" spans="1:8">
      <c r="A12" s="75" t="s">
        <v>226</v>
      </c>
      <c r="B12" s="179">
        <v>80.769233703613295</v>
      </c>
      <c r="C12" s="179">
        <v>91.346153259277301</v>
      </c>
      <c r="D12" s="179">
        <v>95.283020019531307</v>
      </c>
      <c r="E12" s="179">
        <v>88.461540222167997</v>
      </c>
      <c r="F12" s="179">
        <v>95.192306518554702</v>
      </c>
      <c r="G12" s="179">
        <v>88.888885498046903</v>
      </c>
    </row>
    <row r="13" spans="1:8">
      <c r="A13" s="75" t="s">
        <v>219</v>
      </c>
      <c r="B13" s="179">
        <v>94.711540222167997</v>
      </c>
      <c r="C13" s="179">
        <v>96.634613037109403</v>
      </c>
      <c r="D13" s="179">
        <v>92.452827453613295</v>
      </c>
      <c r="E13" s="179">
        <v>92.307693481445298</v>
      </c>
      <c r="F13" s="179">
        <v>99.038459777832003</v>
      </c>
      <c r="G13" s="179">
        <v>93.236717224121094</v>
      </c>
    </row>
    <row r="14" spans="1:8">
      <c r="A14" s="75" t="s">
        <v>220</v>
      </c>
      <c r="B14" s="179">
        <v>97.115386962890597</v>
      </c>
      <c r="C14" s="179">
        <v>96.153846740722699</v>
      </c>
      <c r="D14" s="179">
        <v>92.452827453613295</v>
      </c>
      <c r="E14" s="179">
        <v>98.557693481445298</v>
      </c>
      <c r="F14" s="179">
        <v>99.519233703613295</v>
      </c>
      <c r="G14" s="179">
        <v>98.550727844238295</v>
      </c>
    </row>
    <row r="15" spans="1:8">
      <c r="A15" s="75" t="s">
        <v>221</v>
      </c>
      <c r="B15" s="179">
        <v>63.461540222167997</v>
      </c>
      <c r="C15" s="179">
        <v>80.288459777832003</v>
      </c>
      <c r="D15" s="179">
        <v>94.339622497558594</v>
      </c>
      <c r="E15" s="179">
        <v>75.961540222167997</v>
      </c>
      <c r="F15" s="179">
        <v>75.480766296386705</v>
      </c>
      <c r="G15" s="179">
        <v>63.285022735595703</v>
      </c>
    </row>
    <row r="16" spans="1:8">
      <c r="A16" s="75" t="s">
        <v>102</v>
      </c>
      <c r="B16" s="179">
        <v>78.846153259277301</v>
      </c>
      <c r="C16" s="179">
        <v>71.634613037109403</v>
      </c>
      <c r="D16" s="179">
        <v>77.358489990234403</v>
      </c>
      <c r="E16" s="179">
        <v>72.596153259277301</v>
      </c>
      <c r="F16" s="179">
        <v>84.615386962890597</v>
      </c>
      <c r="G16" s="179">
        <v>70.531402587890597</v>
      </c>
    </row>
    <row r="17" spans="1:7">
      <c r="A17" s="75" t="s">
        <v>89</v>
      </c>
      <c r="B17" s="179">
        <v>67.307693481445298</v>
      </c>
      <c r="C17" s="179">
        <v>77.403846740722699</v>
      </c>
      <c r="D17" s="179">
        <v>80.188682556152301</v>
      </c>
      <c r="E17" s="179">
        <v>81.25</v>
      </c>
      <c r="F17" s="179">
        <v>85.096153259277301</v>
      </c>
      <c r="G17" s="179">
        <v>84.057968139648395</v>
      </c>
    </row>
    <row r="19" spans="1:7">
      <c r="A19" s="93" t="s">
        <v>673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"/>
  <sheetViews>
    <sheetView showGridLines="0" zoomScale="70" zoomScaleNormal="70" workbookViewId="0">
      <selection activeCell="T25" sqref="T25"/>
    </sheetView>
  </sheetViews>
  <sheetFormatPr defaultColWidth="8.5" defaultRowHeight="16.5"/>
  <cols>
    <col min="1" max="1" width="15.33203125" style="75" customWidth="1"/>
    <col min="2" max="16384" width="8.5" style="75"/>
  </cols>
  <sheetData>
    <row r="1" spans="1:8">
      <c r="A1" s="226" t="s">
        <v>212</v>
      </c>
      <c r="B1" s="220"/>
      <c r="C1" s="220"/>
      <c r="D1" s="220"/>
      <c r="E1" s="220"/>
      <c r="F1" s="220"/>
      <c r="G1" s="220"/>
      <c r="H1" s="222"/>
    </row>
    <row r="2" spans="1:8">
      <c r="A2" s="75">
        <v>2021</v>
      </c>
      <c r="B2" s="75" t="s">
        <v>213</v>
      </c>
      <c r="C2" s="75" t="s">
        <v>214</v>
      </c>
      <c r="D2" s="75" t="s">
        <v>215</v>
      </c>
      <c r="E2" s="75" t="s">
        <v>216</v>
      </c>
      <c r="F2" s="75" t="s">
        <v>217</v>
      </c>
      <c r="G2" s="75" t="s">
        <v>218</v>
      </c>
    </row>
    <row r="3" spans="1:8">
      <c r="A3" s="75" t="s">
        <v>226</v>
      </c>
      <c r="B3" s="179">
        <v>65.384613037109403</v>
      </c>
      <c r="C3" s="179">
        <v>74.519233703613295</v>
      </c>
      <c r="D3" s="179">
        <v>63.679244995117202</v>
      </c>
      <c r="E3" s="179">
        <v>80.288459777832003</v>
      </c>
      <c r="F3" s="179">
        <v>81.730766296386705</v>
      </c>
      <c r="G3" s="179">
        <v>72.946861267089801</v>
      </c>
    </row>
    <row r="4" spans="1:8">
      <c r="A4" s="75" t="s">
        <v>87</v>
      </c>
      <c r="B4" s="179">
        <v>86.538459777832003</v>
      </c>
      <c r="C4" s="179">
        <v>81.25</v>
      </c>
      <c r="D4" s="179">
        <v>56.603775024414098</v>
      </c>
      <c r="E4" s="179">
        <v>85.576919555664105</v>
      </c>
      <c r="F4" s="179">
        <v>85.096153259277301</v>
      </c>
      <c r="G4" s="179">
        <v>81.159423828125</v>
      </c>
    </row>
    <row r="5" spans="1:8">
      <c r="A5" s="75" t="s">
        <v>220</v>
      </c>
      <c r="B5" s="179">
        <v>89.903846740722699</v>
      </c>
      <c r="C5" s="179">
        <v>78.846153259277301</v>
      </c>
      <c r="D5" s="179">
        <v>56.603775024414098</v>
      </c>
      <c r="E5" s="179">
        <v>88.461540222167997</v>
      </c>
      <c r="F5" s="179">
        <v>86.057693481445298</v>
      </c>
      <c r="G5" s="179">
        <v>89.371978759765597</v>
      </c>
    </row>
    <row r="6" spans="1:8">
      <c r="A6" s="75" t="s">
        <v>221</v>
      </c>
      <c r="B6" s="179">
        <v>49.519229888916001</v>
      </c>
      <c r="C6" s="179">
        <v>62.019229888916001</v>
      </c>
      <c r="D6" s="179">
        <v>59.433963775634801</v>
      </c>
      <c r="E6" s="179">
        <v>59.615383148193402</v>
      </c>
      <c r="F6" s="179">
        <v>57.692306518554702</v>
      </c>
      <c r="G6" s="179">
        <v>55.072463989257798</v>
      </c>
    </row>
    <row r="7" spans="1:8">
      <c r="A7" s="75" t="s">
        <v>222</v>
      </c>
      <c r="B7" s="179">
        <v>64.903846740722699</v>
      </c>
      <c r="C7" s="179">
        <v>50.961540222167997</v>
      </c>
      <c r="D7" s="179">
        <v>50</v>
      </c>
      <c r="E7" s="179">
        <v>57.211540222167997</v>
      </c>
      <c r="F7" s="179">
        <v>68.75</v>
      </c>
      <c r="G7" s="179">
        <v>58.937198638916001</v>
      </c>
    </row>
    <row r="8" spans="1:8">
      <c r="A8" s="75" t="s">
        <v>89</v>
      </c>
      <c r="B8" s="179">
        <v>55.288459777832003</v>
      </c>
      <c r="C8" s="179">
        <v>58.653846740722699</v>
      </c>
      <c r="D8" s="179">
        <v>53.301887512207003</v>
      </c>
      <c r="E8" s="179">
        <v>67.307693481445298</v>
      </c>
      <c r="F8" s="179">
        <v>69.230766296386705</v>
      </c>
      <c r="G8" s="179">
        <v>70.531402587890597</v>
      </c>
    </row>
    <row r="11" spans="1:8">
      <c r="A11" s="75">
        <v>2021</v>
      </c>
      <c r="B11" s="75" t="s">
        <v>213</v>
      </c>
      <c r="C11" s="75" t="s">
        <v>214</v>
      </c>
      <c r="D11" s="75" t="s">
        <v>215</v>
      </c>
      <c r="E11" s="75" t="s">
        <v>216</v>
      </c>
      <c r="F11" s="75" t="s">
        <v>217</v>
      </c>
      <c r="G11" s="75" t="s">
        <v>218</v>
      </c>
    </row>
    <row r="12" spans="1:8">
      <c r="A12" s="75" t="s">
        <v>226</v>
      </c>
      <c r="B12" s="179">
        <v>80.769233703613295</v>
      </c>
      <c r="C12" s="179">
        <v>91.346153259277301</v>
      </c>
      <c r="D12" s="179">
        <v>95.283020019531307</v>
      </c>
      <c r="E12" s="179">
        <v>88.461540222167997</v>
      </c>
      <c r="F12" s="179">
        <v>95.192306518554702</v>
      </c>
      <c r="G12" s="179">
        <v>88.888885498046903</v>
      </c>
    </row>
    <row r="13" spans="1:8">
      <c r="A13" s="75" t="s">
        <v>87</v>
      </c>
      <c r="B13" s="179">
        <v>94.711540222167997</v>
      </c>
      <c r="C13" s="179">
        <v>96.634613037109403</v>
      </c>
      <c r="D13" s="179">
        <v>92.452827453613295</v>
      </c>
      <c r="E13" s="179">
        <v>92.307693481445298</v>
      </c>
      <c r="F13" s="179">
        <v>99.038459777832003</v>
      </c>
      <c r="G13" s="179">
        <v>93.236717224121094</v>
      </c>
    </row>
    <row r="14" spans="1:8">
      <c r="A14" s="75" t="s">
        <v>220</v>
      </c>
      <c r="B14" s="179">
        <v>97.115386962890597</v>
      </c>
      <c r="C14" s="179">
        <v>96.153846740722699</v>
      </c>
      <c r="D14" s="179">
        <v>92.452827453613295</v>
      </c>
      <c r="E14" s="179">
        <v>98.557693481445298</v>
      </c>
      <c r="F14" s="179">
        <v>99.519233703613295</v>
      </c>
      <c r="G14" s="179">
        <v>98.550727844238295</v>
      </c>
    </row>
    <row r="15" spans="1:8">
      <c r="A15" s="75" t="s">
        <v>221</v>
      </c>
      <c r="B15" s="179">
        <v>63.461540222167997</v>
      </c>
      <c r="C15" s="179">
        <v>80.288459777832003</v>
      </c>
      <c r="D15" s="179">
        <v>94.339622497558594</v>
      </c>
      <c r="E15" s="179">
        <v>75.961540222167997</v>
      </c>
      <c r="F15" s="179">
        <v>75.480766296386705</v>
      </c>
      <c r="G15" s="179">
        <v>63.285022735595703</v>
      </c>
    </row>
    <row r="16" spans="1:8">
      <c r="A16" s="75" t="s">
        <v>222</v>
      </c>
      <c r="B16" s="179">
        <v>78.846153259277301</v>
      </c>
      <c r="C16" s="179">
        <v>71.634613037109403</v>
      </c>
      <c r="D16" s="179">
        <v>77.358489990234403</v>
      </c>
      <c r="E16" s="179">
        <v>72.596153259277301</v>
      </c>
      <c r="F16" s="179">
        <v>84.615386962890597</v>
      </c>
      <c r="G16" s="179">
        <v>70.531402587890597</v>
      </c>
    </row>
    <row r="17" spans="1:7">
      <c r="A17" s="75" t="s">
        <v>89</v>
      </c>
      <c r="B17" s="179">
        <v>67.307693481445298</v>
      </c>
      <c r="C17" s="179">
        <v>77.403846740722699</v>
      </c>
      <c r="D17" s="179">
        <v>80.188682556152301</v>
      </c>
      <c r="E17" s="179">
        <v>81.25</v>
      </c>
      <c r="F17" s="179">
        <v>85.096153259277301</v>
      </c>
      <c r="G17" s="179">
        <v>84.057968139648395</v>
      </c>
    </row>
    <row r="19" spans="1:7">
      <c r="A19" s="93" t="s">
        <v>673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6"/>
  <sheetViews>
    <sheetView showGridLines="0" workbookViewId="0">
      <selection sqref="A1:XFD1048576"/>
    </sheetView>
  </sheetViews>
  <sheetFormatPr defaultRowHeight="16.5"/>
  <cols>
    <col min="2" max="2" width="13.58203125" customWidth="1"/>
  </cols>
  <sheetData>
    <row r="1" spans="1:5">
      <c r="A1" s="223" t="s">
        <v>228</v>
      </c>
      <c r="B1" s="224"/>
      <c r="C1" s="224"/>
      <c r="D1" s="224"/>
      <c r="E1" s="224"/>
    </row>
    <row r="2" spans="1:5">
      <c r="B2" t="s">
        <v>229</v>
      </c>
    </row>
    <row r="3" spans="1:5">
      <c r="A3">
        <v>2000</v>
      </c>
      <c r="B3" s="218">
        <v>0.54768826067447651</v>
      </c>
    </row>
    <row r="4" spans="1:5">
      <c r="A4">
        <v>2002</v>
      </c>
      <c r="B4" s="218">
        <v>0.59938664858539903</v>
      </c>
    </row>
    <row r="5" spans="1:5">
      <c r="A5">
        <v>2003</v>
      </c>
      <c r="B5" s="218">
        <v>0.67873264849185933</v>
      </c>
    </row>
    <row r="6" spans="1:5">
      <c r="A6">
        <v>2004</v>
      </c>
      <c r="B6" s="218">
        <v>0.70752136905988106</v>
      </c>
    </row>
    <row r="7" spans="1:5">
      <c r="A7">
        <v>2005</v>
      </c>
      <c r="B7" s="218">
        <v>0.79109925528367342</v>
      </c>
    </row>
    <row r="8" spans="1:5">
      <c r="A8">
        <v>2006</v>
      </c>
      <c r="B8" s="218">
        <v>0.74883212645848551</v>
      </c>
    </row>
    <row r="9" spans="1:5">
      <c r="A9">
        <v>2007</v>
      </c>
      <c r="B9" s="218">
        <v>0.7289757877588271</v>
      </c>
    </row>
    <row r="10" spans="1:5">
      <c r="A10">
        <v>2008</v>
      </c>
      <c r="B10" s="218">
        <v>0.79779487351576461</v>
      </c>
    </row>
    <row r="11" spans="1:5">
      <c r="A11">
        <v>2009</v>
      </c>
      <c r="B11" s="218">
        <v>0.75150430699189574</v>
      </c>
    </row>
    <row r="12" spans="1:5">
      <c r="A12">
        <v>2010</v>
      </c>
      <c r="B12" s="218">
        <v>0.75971701492865973</v>
      </c>
    </row>
    <row r="13" spans="1:5">
      <c r="A13">
        <v>2011</v>
      </c>
      <c r="B13" s="218">
        <v>0.75777642428874981</v>
      </c>
    </row>
    <row r="14" spans="1:5">
      <c r="A14">
        <v>2012</v>
      </c>
      <c r="B14" s="218">
        <v>0.73992254709204097</v>
      </c>
    </row>
    <row r="15" spans="1:5">
      <c r="A15">
        <v>2013</v>
      </c>
      <c r="B15" s="218">
        <v>0.70753629878163382</v>
      </c>
    </row>
    <row r="16" spans="1:5">
      <c r="A16">
        <v>2014</v>
      </c>
      <c r="B16" s="218">
        <v>0.71426218623916327</v>
      </c>
    </row>
    <row r="17" spans="1:2">
      <c r="A17">
        <v>2015</v>
      </c>
      <c r="B17" s="218">
        <v>0.66961647818485892</v>
      </c>
    </row>
    <row r="18" spans="1:2">
      <c r="A18">
        <v>2016</v>
      </c>
      <c r="B18" s="218">
        <v>0.69902446866035473</v>
      </c>
    </row>
    <row r="19" spans="1:2">
      <c r="A19">
        <v>2017</v>
      </c>
      <c r="B19" s="218">
        <v>0.6672327071428299</v>
      </c>
    </row>
    <row r="20" spans="1:2">
      <c r="A20">
        <v>2018</v>
      </c>
      <c r="B20" s="218">
        <v>0.62567637364069617</v>
      </c>
    </row>
    <row r="21" spans="1:2">
      <c r="A21">
        <v>2019</v>
      </c>
      <c r="B21" s="218">
        <v>0.64209596564372429</v>
      </c>
    </row>
    <row r="22" spans="1:2">
      <c r="A22">
        <v>2020</v>
      </c>
      <c r="B22" s="218">
        <v>0.65887544552485156</v>
      </c>
    </row>
    <row r="23" spans="1:2">
      <c r="A23">
        <v>2021</v>
      </c>
      <c r="B23" s="218">
        <v>0.63638524462779367</v>
      </c>
    </row>
    <row r="24" spans="1:2">
      <c r="B24" s="218"/>
    </row>
    <row r="26" spans="1:2">
      <c r="A26" t="s">
        <v>591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5"/>
  <sheetViews>
    <sheetView showGridLines="0" zoomScaleNormal="100" workbookViewId="0">
      <selection activeCell="O9" sqref="O9"/>
    </sheetView>
  </sheetViews>
  <sheetFormatPr defaultColWidth="7.58203125" defaultRowHeight="16.5"/>
  <cols>
    <col min="1" max="1" width="13.08203125" style="3" customWidth="1"/>
    <col min="2" max="4" width="11.08203125" style="12" customWidth="1"/>
    <col min="5" max="5" width="25.33203125" style="12" customWidth="1"/>
    <col min="6" max="16384" width="7.58203125" style="7"/>
  </cols>
  <sheetData>
    <row r="1" spans="1:6">
      <c r="A1" s="227" t="s">
        <v>77</v>
      </c>
    </row>
    <row r="2" spans="1:6" ht="61" customHeight="1">
      <c r="A2" s="259"/>
      <c r="B2" s="260" t="s">
        <v>78</v>
      </c>
      <c r="C2" s="260" t="s">
        <v>79</v>
      </c>
      <c r="D2" s="260" t="s">
        <v>80</v>
      </c>
      <c r="E2" s="260" t="s">
        <v>81</v>
      </c>
      <c r="F2" s="6"/>
    </row>
    <row r="3" spans="1:6" ht="15" customHeight="1">
      <c r="A3" s="8" t="s">
        <v>82</v>
      </c>
      <c r="B3" s="9">
        <v>2.6751129524447492</v>
      </c>
      <c r="C3" s="9">
        <v>3.0223725756129696</v>
      </c>
      <c r="D3" s="9">
        <v>7.5994051231551847</v>
      </c>
      <c r="E3" s="9">
        <v>-4.5770325475422151</v>
      </c>
      <c r="F3" s="6"/>
    </row>
    <row r="4" spans="1:6" ht="15" customHeight="1">
      <c r="A4" s="8" t="s">
        <v>83</v>
      </c>
      <c r="B4" s="9">
        <v>0.97924684401488571</v>
      </c>
      <c r="C4" s="9">
        <v>-1.5422389426499634</v>
      </c>
      <c r="D4" s="9">
        <v>2.6086331916041061</v>
      </c>
      <c r="E4" s="9">
        <v>-4.1508721342540698</v>
      </c>
      <c r="F4" s="6"/>
    </row>
    <row r="5" spans="1:6" ht="15" customHeight="1">
      <c r="A5" s="8" t="s">
        <v>84</v>
      </c>
      <c r="B5" s="9">
        <v>4.6130961427997903</v>
      </c>
      <c r="C5" s="9">
        <v>3.5913043797439501</v>
      </c>
      <c r="D5" s="9">
        <v>7.6792236332365995</v>
      </c>
      <c r="E5" s="9">
        <v>-4.0879192534926494</v>
      </c>
      <c r="F5" s="6"/>
    </row>
    <row r="6" spans="1:6" ht="15" customHeight="1">
      <c r="A6" s="8" t="s">
        <v>85</v>
      </c>
      <c r="B6" s="9">
        <v>0.70794285506944254</v>
      </c>
      <c r="C6" s="9">
        <v>1.2538783089361261</v>
      </c>
      <c r="D6" s="9">
        <v>4.8979991127519877</v>
      </c>
      <c r="E6" s="9">
        <v>-3.6441208038158619</v>
      </c>
      <c r="F6" s="10"/>
    </row>
    <row r="7" spans="1:6" ht="15" customHeight="1">
      <c r="A7" s="8" t="s">
        <v>86</v>
      </c>
      <c r="B7" s="9">
        <v>3.0708161357291552</v>
      </c>
      <c r="C7" s="9">
        <v>3.1244515429600126</v>
      </c>
      <c r="D7" s="9">
        <v>6.4153814116479868</v>
      </c>
      <c r="E7" s="9">
        <v>-3.2909298686879742</v>
      </c>
      <c r="F7" s="10"/>
    </row>
    <row r="8" spans="1:6" ht="15" customHeight="1">
      <c r="A8" s="8" t="s">
        <v>87</v>
      </c>
      <c r="B8" s="9">
        <v>0.77458891448100076</v>
      </c>
      <c r="C8" s="9">
        <v>2.6358705436480165</v>
      </c>
      <c r="D8" s="9">
        <v>5.9074027927765833</v>
      </c>
      <c r="E8" s="9">
        <v>-3.2715322491285668</v>
      </c>
      <c r="F8" s="10"/>
    </row>
    <row r="9" spans="1:6" ht="15" customHeight="1">
      <c r="A9" s="8" t="s">
        <v>88</v>
      </c>
      <c r="B9" s="9">
        <v>0.54987448571103437</v>
      </c>
      <c r="C9" s="9">
        <v>1.828012254042386</v>
      </c>
      <c r="D9" s="9">
        <v>4.8120520986356059</v>
      </c>
      <c r="E9" s="9">
        <v>-2.9840398445932199</v>
      </c>
      <c r="F9" s="10"/>
    </row>
    <row r="10" spans="1:6" ht="15" customHeight="1">
      <c r="A10" s="8" t="s">
        <v>89</v>
      </c>
      <c r="B10" s="9">
        <v>1.2981979678780629</v>
      </c>
      <c r="C10" s="9">
        <v>2.4703204239188805</v>
      </c>
      <c r="D10" s="9">
        <v>5.1778158074958895</v>
      </c>
      <c r="E10" s="9">
        <v>-2.707495383577009</v>
      </c>
      <c r="F10" s="6"/>
    </row>
    <row r="11" spans="1:6" ht="15" customHeight="1">
      <c r="A11" s="8" t="s">
        <v>90</v>
      </c>
      <c r="B11" s="9">
        <v>2.1649212525288419</v>
      </c>
      <c r="C11" s="9">
        <v>1.7678091153813837</v>
      </c>
      <c r="D11" s="9">
        <v>3.8150441109303692</v>
      </c>
      <c r="E11" s="9">
        <v>-2.0472349955489855</v>
      </c>
      <c r="F11" s="6"/>
    </row>
    <row r="12" spans="1:6" ht="15" customHeight="1">
      <c r="A12" s="8" t="s">
        <v>91</v>
      </c>
      <c r="B12" s="9">
        <v>1.1399569516299739</v>
      </c>
      <c r="C12" s="9">
        <v>2.6941851629023348</v>
      </c>
      <c r="D12" s="9">
        <v>4.4159823184585356</v>
      </c>
      <c r="E12" s="9">
        <v>-1.7217971555561999</v>
      </c>
      <c r="F12" s="6"/>
    </row>
    <row r="13" spans="1:6" ht="15" customHeight="1">
      <c r="A13" s="8" t="s">
        <v>92</v>
      </c>
      <c r="B13" s="9">
        <v>1.0757295663880722</v>
      </c>
      <c r="C13" s="9">
        <v>0.82552981604608955</v>
      </c>
      <c r="D13" s="9">
        <v>2.5284082758864184</v>
      </c>
      <c r="E13" s="9">
        <v>-1.7028784598403288</v>
      </c>
      <c r="F13" s="10"/>
    </row>
    <row r="14" spans="1:6" ht="15" customHeight="1">
      <c r="A14" s="8" t="s">
        <v>93</v>
      </c>
      <c r="B14" s="9">
        <v>0.9488167667089632</v>
      </c>
      <c r="C14" s="9">
        <v>1.1624096056383066</v>
      </c>
      <c r="D14" s="9">
        <v>2.6651360714666623</v>
      </c>
      <c r="E14" s="9">
        <v>-1.5027264658283557</v>
      </c>
      <c r="F14" s="10"/>
    </row>
    <row r="15" spans="1:6" ht="15" customHeight="1">
      <c r="A15" s="8" t="s">
        <v>94</v>
      </c>
      <c r="B15" s="9">
        <v>0.64628310577289005</v>
      </c>
      <c r="C15" s="9">
        <v>1.8797141761396561</v>
      </c>
      <c r="D15" s="9">
        <v>3.1142594713869833</v>
      </c>
      <c r="E15" s="9">
        <v>-1.2345452952473273</v>
      </c>
      <c r="F15" s="10"/>
    </row>
    <row r="16" spans="1:6" ht="15" customHeight="1">
      <c r="A16" s="8" t="s">
        <v>95</v>
      </c>
      <c r="B16" s="9">
        <v>0.31497267402767665</v>
      </c>
      <c r="C16" s="9">
        <v>0.75535252177622136</v>
      </c>
      <c r="D16" s="9">
        <v>1.9838567881810274</v>
      </c>
      <c r="E16" s="9">
        <v>-1.228504266404806</v>
      </c>
      <c r="F16" s="10"/>
    </row>
    <row r="17" spans="1:6" ht="15" customHeight="1">
      <c r="A17" s="8" t="s">
        <v>96</v>
      </c>
      <c r="B17" s="9">
        <v>2.1878849326937151</v>
      </c>
      <c r="C17" s="9">
        <v>-8.2498827912215231E-2</v>
      </c>
      <c r="D17" s="9">
        <v>1.0641672852365467</v>
      </c>
      <c r="E17" s="9">
        <v>-1.1466661131487619</v>
      </c>
      <c r="F17" s="6"/>
    </row>
    <row r="18" spans="1:6" ht="15" customHeight="1">
      <c r="A18" s="8" t="s">
        <v>97</v>
      </c>
      <c r="B18" s="9">
        <v>0.48961898317987124</v>
      </c>
      <c r="C18" s="9">
        <v>0.493608241817104</v>
      </c>
      <c r="D18" s="9">
        <v>1.5982393421492276</v>
      </c>
      <c r="E18" s="9">
        <v>-1.1046311003321236</v>
      </c>
      <c r="F18" s="6"/>
    </row>
    <row r="19" spans="1:6" ht="15" customHeight="1">
      <c r="A19" s="11" t="s">
        <v>98</v>
      </c>
      <c r="B19" s="9">
        <v>0.1939583206232669</v>
      </c>
      <c r="C19" s="9">
        <v>0.85613582071825789</v>
      </c>
      <c r="D19" s="9">
        <v>1.9306711125683051</v>
      </c>
      <c r="E19" s="9">
        <v>-1.0745352918500473</v>
      </c>
      <c r="F19" s="6"/>
    </row>
    <row r="20" spans="1:6" ht="15" customHeight="1">
      <c r="A20" s="11" t="s">
        <v>99</v>
      </c>
      <c r="B20" s="9">
        <v>1.2419437502878452</v>
      </c>
      <c r="C20" s="9">
        <v>1.922067627925486</v>
      </c>
      <c r="D20" s="9">
        <v>2.6146337953909207</v>
      </c>
      <c r="E20" s="9">
        <v>-0.69256616746543465</v>
      </c>
      <c r="F20" s="10"/>
    </row>
    <row r="21" spans="1:6" ht="15" customHeight="1">
      <c r="A21" s="11" t="s">
        <v>100</v>
      </c>
      <c r="B21" s="9">
        <v>-0.42914755909883695</v>
      </c>
      <c r="C21" s="9">
        <v>0.8939318831894667</v>
      </c>
      <c r="D21" s="9">
        <v>1.502944902120019</v>
      </c>
      <c r="E21" s="9">
        <v>-0.60901301893055226</v>
      </c>
      <c r="F21" s="10"/>
    </row>
    <row r="22" spans="1:6" ht="15" customHeight="1">
      <c r="A22" s="11" t="s">
        <v>101</v>
      </c>
      <c r="B22" s="9">
        <v>1.2770576202248805</v>
      </c>
      <c r="C22" s="9">
        <v>0.60332707160792864</v>
      </c>
      <c r="D22" s="9">
        <v>1.2092580068448768</v>
      </c>
      <c r="E22" s="9">
        <v>-0.60593093523694819</v>
      </c>
      <c r="F22" s="10"/>
    </row>
    <row r="23" spans="1:6" ht="15" customHeight="1">
      <c r="A23" s="11" t="s">
        <v>102</v>
      </c>
      <c r="B23" s="9">
        <v>0.25568857287261909</v>
      </c>
      <c r="C23" s="9">
        <v>3.5736002771193411</v>
      </c>
      <c r="D23" s="9">
        <v>4.0091538939902218</v>
      </c>
      <c r="E23" s="9">
        <v>-0.43555361687088068</v>
      </c>
      <c r="F23" s="10"/>
    </row>
    <row r="24" spans="1:6" ht="15" customHeight="1">
      <c r="A24" s="11" t="s">
        <v>103</v>
      </c>
      <c r="B24" s="9">
        <v>0.71304911749937128</v>
      </c>
      <c r="C24" s="9">
        <v>0.8223097618979025</v>
      </c>
      <c r="D24" s="9">
        <v>1.255016703087815</v>
      </c>
      <c r="E24" s="9">
        <v>-0.43270694118991249</v>
      </c>
      <c r="F24" s="6"/>
    </row>
    <row r="25" spans="1:6" ht="15" customHeight="1">
      <c r="A25" s="11" t="s">
        <v>104</v>
      </c>
      <c r="B25" s="9">
        <v>0.13686106205076953</v>
      </c>
      <c r="C25" s="9">
        <v>1.108894794640868</v>
      </c>
      <c r="D25" s="9">
        <v>1.4945281935942631</v>
      </c>
      <c r="E25" s="9">
        <v>-0.3856333989533951</v>
      </c>
      <c r="F25" s="6"/>
    </row>
    <row r="26" spans="1:6" ht="15" customHeight="1">
      <c r="A26" s="11" t="s">
        <v>105</v>
      </c>
      <c r="B26" s="9">
        <v>-2.0048387633073617</v>
      </c>
      <c r="C26" s="9">
        <v>1.6223660790086953</v>
      </c>
      <c r="D26" s="9">
        <v>1.682066101056547</v>
      </c>
      <c r="E26" s="9">
        <v>-5.9700022047851631E-2</v>
      </c>
      <c r="F26" s="6"/>
    </row>
    <row r="27" spans="1:6" ht="15" customHeight="1">
      <c r="A27" s="11" t="s">
        <v>106</v>
      </c>
      <c r="B27" s="9">
        <v>0.19265000681194996</v>
      </c>
      <c r="C27" s="9">
        <v>0.41869870636793538</v>
      </c>
      <c r="D27" s="9">
        <v>0.37984847089673757</v>
      </c>
      <c r="E27" s="9">
        <v>3.8850235471197814E-2</v>
      </c>
      <c r="F27" s="10"/>
    </row>
    <row r="28" spans="1:6" ht="15" customHeight="1">
      <c r="A28" s="11" t="s">
        <v>107</v>
      </c>
      <c r="B28" s="9">
        <v>0.86233142069697044</v>
      </c>
      <c r="C28" s="9">
        <v>1.6671497582894204</v>
      </c>
      <c r="D28" s="9">
        <v>1.3125297217897565</v>
      </c>
      <c r="E28" s="9">
        <v>0.35462003649966389</v>
      </c>
      <c r="F28" s="10"/>
    </row>
    <row r="29" spans="1:6" ht="15" customHeight="1">
      <c r="A29" s="11" t="s">
        <v>108</v>
      </c>
      <c r="B29" s="9">
        <v>-0.52318247418093711</v>
      </c>
      <c r="C29" s="9">
        <v>0.97437732374909414</v>
      </c>
      <c r="D29" s="9">
        <v>0.43485950019493913</v>
      </c>
      <c r="E29" s="9">
        <v>0.53951782355415501</v>
      </c>
      <c r="F29" s="10"/>
    </row>
    <row r="33" spans="1:1">
      <c r="A33" s="248" t="s">
        <v>585</v>
      </c>
    </row>
    <row r="34" spans="1:1">
      <c r="A34" s="3" t="s">
        <v>109</v>
      </c>
    </row>
    <row r="35" spans="1:1">
      <c r="A35" s="34" t="s">
        <v>110</v>
      </c>
    </row>
  </sheetData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"/>
  <sheetViews>
    <sheetView showGridLines="0" workbookViewId="0"/>
  </sheetViews>
  <sheetFormatPr defaultRowHeight="16.5"/>
  <cols>
    <col min="1" max="1" width="8.58203125" customWidth="1"/>
    <col min="2" max="2" width="79.08203125" bestFit="1" customWidth="1"/>
    <col min="3" max="3" width="14.5" bestFit="1" customWidth="1"/>
  </cols>
  <sheetData>
    <row r="1" spans="1:7" ht="17" thickBot="1">
      <c r="A1" s="195" t="s">
        <v>230</v>
      </c>
      <c r="B1" s="195"/>
    </row>
    <row r="2" spans="1:7" ht="17" thickBot="1">
      <c r="A2" s="81" t="s">
        <v>231</v>
      </c>
      <c r="B2" s="81" t="s">
        <v>232</v>
      </c>
      <c r="C2" s="76" t="s">
        <v>233</v>
      </c>
      <c r="D2" s="76">
        <v>2010</v>
      </c>
      <c r="E2" s="76">
        <v>2019</v>
      </c>
      <c r="F2" s="76">
        <v>2020</v>
      </c>
      <c r="G2" s="77">
        <v>2021</v>
      </c>
    </row>
    <row r="3" spans="1:7">
      <c r="A3" s="78">
        <v>1</v>
      </c>
      <c r="B3" s="78" t="s">
        <v>234</v>
      </c>
      <c r="C3" s="79">
        <v>32.29</v>
      </c>
      <c r="D3" s="79">
        <v>2.8</v>
      </c>
      <c r="E3" s="79">
        <v>4.01</v>
      </c>
      <c r="F3" s="79">
        <v>4.71</v>
      </c>
      <c r="G3" s="80">
        <v>4.6900000000000004</v>
      </c>
    </row>
    <row r="4" spans="1:7">
      <c r="A4" s="78">
        <v>2</v>
      </c>
      <c r="B4" s="78" t="s">
        <v>235</v>
      </c>
      <c r="C4" s="79">
        <v>2.36</v>
      </c>
      <c r="D4" s="79">
        <v>2.65</v>
      </c>
      <c r="E4" s="79">
        <v>3.45</v>
      </c>
      <c r="F4" s="79">
        <v>3.28</v>
      </c>
      <c r="G4" s="80">
        <v>3.32</v>
      </c>
    </row>
    <row r="5" spans="1:7">
      <c r="A5" s="78">
        <v>3</v>
      </c>
      <c r="B5" s="78" t="s">
        <v>236</v>
      </c>
      <c r="C5" s="79">
        <v>9.4700000000000006</v>
      </c>
      <c r="D5" s="79">
        <v>3.97</v>
      </c>
      <c r="E5" s="79">
        <v>2.97</v>
      </c>
      <c r="F5" s="79">
        <v>2.67</v>
      </c>
      <c r="G5" s="80">
        <v>2.75</v>
      </c>
    </row>
    <row r="6" spans="1:7">
      <c r="A6" s="78">
        <v>4</v>
      </c>
      <c r="B6" s="78" t="s">
        <v>237</v>
      </c>
      <c r="C6" s="79">
        <v>1.19</v>
      </c>
      <c r="D6" s="79">
        <v>3.59</v>
      </c>
      <c r="E6" s="79">
        <v>2.37</v>
      </c>
      <c r="F6" s="79">
        <v>2.35</v>
      </c>
      <c r="G6" s="80">
        <v>2.2799999999999998</v>
      </c>
    </row>
    <row r="7" spans="1:7">
      <c r="A7" s="78">
        <v>5</v>
      </c>
      <c r="B7" s="78" t="s">
        <v>238</v>
      </c>
      <c r="C7" s="79">
        <v>5.71</v>
      </c>
      <c r="D7" s="79">
        <v>2.29</v>
      </c>
      <c r="E7" s="79">
        <v>1.79</v>
      </c>
      <c r="F7" s="79">
        <v>1.62</v>
      </c>
      <c r="G7" s="80">
        <v>2.15</v>
      </c>
    </row>
    <row r="8" spans="1:7">
      <c r="A8" s="78">
        <v>6</v>
      </c>
      <c r="B8" s="78" t="s">
        <v>239</v>
      </c>
      <c r="C8" s="79">
        <v>6.09</v>
      </c>
      <c r="D8" s="79">
        <v>1.28</v>
      </c>
      <c r="E8" s="79">
        <v>1.56</v>
      </c>
      <c r="F8" s="79">
        <v>1.49</v>
      </c>
      <c r="G8" s="80">
        <v>1.62</v>
      </c>
    </row>
    <row r="9" spans="1:7">
      <c r="A9" s="78">
        <v>7</v>
      </c>
      <c r="B9" s="78" t="s">
        <v>240</v>
      </c>
      <c r="C9" s="79">
        <v>1.34</v>
      </c>
      <c r="D9" s="79">
        <v>1.54</v>
      </c>
      <c r="E9" s="79">
        <v>1.34</v>
      </c>
      <c r="F9" s="79">
        <v>1.3</v>
      </c>
      <c r="G9" s="80">
        <v>1.47</v>
      </c>
    </row>
    <row r="10" spans="1:7">
      <c r="A10" s="78">
        <v>8</v>
      </c>
      <c r="B10" s="78" t="s">
        <v>241</v>
      </c>
      <c r="C10" s="79">
        <v>3.43</v>
      </c>
      <c r="D10" s="79">
        <v>1.68</v>
      </c>
      <c r="E10" s="79">
        <v>1.53</v>
      </c>
      <c r="F10" s="79">
        <v>1.45</v>
      </c>
      <c r="G10" s="80">
        <v>1.46</v>
      </c>
    </row>
    <row r="11" spans="1:7" ht="17" thickBot="1">
      <c r="A11" s="81">
        <v>9</v>
      </c>
      <c r="B11" s="81" t="s">
        <v>242</v>
      </c>
      <c r="C11" s="82">
        <v>1.4</v>
      </c>
      <c r="D11" s="82">
        <v>1.83</v>
      </c>
      <c r="E11" s="82">
        <v>1.53</v>
      </c>
      <c r="F11" s="82">
        <v>1.3</v>
      </c>
      <c r="G11" s="83">
        <v>1.31</v>
      </c>
    </row>
    <row r="13" spans="1:7">
      <c r="A13" s="3" t="s">
        <v>243</v>
      </c>
    </row>
    <row r="14" spans="1:7">
      <c r="A14" s="198" t="s">
        <v>592</v>
      </c>
    </row>
  </sheetData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"/>
  <sheetViews>
    <sheetView showGridLines="0" workbookViewId="0">
      <selection sqref="A1:XFD1048576"/>
    </sheetView>
  </sheetViews>
  <sheetFormatPr defaultColWidth="9" defaultRowHeight="16.5"/>
  <cols>
    <col min="1" max="1" width="38.33203125" customWidth="1"/>
    <col min="2" max="13" width="11.58203125" bestFit="1" customWidth="1"/>
  </cols>
  <sheetData>
    <row r="1" spans="1:13">
      <c r="A1" s="223" t="s">
        <v>244</v>
      </c>
      <c r="B1" s="224"/>
      <c r="C1" s="224"/>
      <c r="D1" s="224"/>
      <c r="E1" s="224"/>
    </row>
    <row r="2" spans="1:13">
      <c r="B2" s="297" t="s">
        <v>245</v>
      </c>
      <c r="C2" s="298"/>
      <c r="D2" s="298"/>
      <c r="E2" s="298"/>
      <c r="F2" s="298"/>
      <c r="G2" s="298"/>
      <c r="H2" s="298"/>
      <c r="I2" s="298"/>
      <c r="J2" s="298"/>
      <c r="K2" s="298"/>
      <c r="L2" s="298"/>
      <c r="M2" s="298"/>
    </row>
    <row r="3" spans="1:13">
      <c r="B3" s="84">
        <v>2010</v>
      </c>
      <c r="C3" s="85">
        <v>2011</v>
      </c>
      <c r="D3" s="85">
        <v>2012</v>
      </c>
      <c r="E3" s="85">
        <v>2013</v>
      </c>
      <c r="F3" s="85">
        <v>2014</v>
      </c>
      <c r="G3" s="85">
        <v>2015</v>
      </c>
      <c r="H3" s="85">
        <v>2016</v>
      </c>
      <c r="I3" s="85">
        <v>2017</v>
      </c>
      <c r="J3" s="85">
        <v>2018</v>
      </c>
      <c r="K3" s="85">
        <v>2019</v>
      </c>
      <c r="L3" s="85">
        <v>2020</v>
      </c>
      <c r="M3" s="85">
        <v>2021</v>
      </c>
    </row>
    <row r="4" spans="1:13">
      <c r="A4" s="194" t="s">
        <v>246</v>
      </c>
      <c r="B4">
        <v>14591112409.318998</v>
      </c>
      <c r="C4">
        <v>17607988285.300999</v>
      </c>
      <c r="D4">
        <v>17837420323.401001</v>
      </c>
      <c r="E4">
        <v>18274012736.346996</v>
      </c>
      <c r="F4">
        <v>18275172515.699997</v>
      </c>
      <c r="G4">
        <v>15908449703.102999</v>
      </c>
      <c r="H4">
        <v>15393738767.971001</v>
      </c>
      <c r="I4">
        <v>17051855783.322001</v>
      </c>
      <c r="J4">
        <v>18740654149.812</v>
      </c>
      <c r="K4">
        <v>18191127095.541</v>
      </c>
      <c r="L4">
        <v>16978818917.243998</v>
      </c>
      <c r="M4">
        <v>21463442593.793999</v>
      </c>
    </row>
    <row r="5" spans="1:13">
      <c r="A5" s="89" t="s">
        <v>247</v>
      </c>
      <c r="B5">
        <v>1057949495.569</v>
      </c>
      <c r="C5">
        <v>1246367990.3049998</v>
      </c>
      <c r="D5">
        <v>1270061506.9780002</v>
      </c>
      <c r="E5">
        <v>1310002748.346</v>
      </c>
      <c r="F5">
        <v>1360568010.536</v>
      </c>
      <c r="G5">
        <v>1294809119.5479999</v>
      </c>
      <c r="H5">
        <v>1319138622.5569999</v>
      </c>
      <c r="I5">
        <v>1416994646.306</v>
      </c>
      <c r="J5">
        <v>1500809199.2659998</v>
      </c>
      <c r="K5">
        <v>1462777979.8779998</v>
      </c>
      <c r="L5">
        <v>1250275553.4490001</v>
      </c>
      <c r="M5">
        <v>1478010495.2950001</v>
      </c>
    </row>
    <row r="6" spans="1:13">
      <c r="B6" s="298" t="s">
        <v>248</v>
      </c>
      <c r="C6" s="298"/>
      <c r="D6" s="298"/>
      <c r="E6" s="298"/>
      <c r="F6" s="298"/>
      <c r="G6" s="298"/>
      <c r="H6" s="298"/>
      <c r="I6" s="298"/>
      <c r="J6" s="298"/>
      <c r="K6" s="298"/>
      <c r="L6" s="298"/>
      <c r="M6" s="298"/>
    </row>
    <row r="7" spans="1:13">
      <c r="B7" s="84">
        <v>2010</v>
      </c>
      <c r="C7" s="85">
        <v>2011</v>
      </c>
      <c r="D7" s="85">
        <v>2012</v>
      </c>
      <c r="E7" s="85">
        <v>2013</v>
      </c>
      <c r="F7" s="85">
        <v>2014</v>
      </c>
      <c r="G7" s="85">
        <v>2015</v>
      </c>
      <c r="H7" s="85">
        <v>2016</v>
      </c>
      <c r="I7" s="85">
        <v>2017</v>
      </c>
      <c r="J7" s="85">
        <v>2018</v>
      </c>
      <c r="K7" s="85">
        <v>2019</v>
      </c>
      <c r="L7" s="85">
        <v>2020</v>
      </c>
      <c r="M7" s="85">
        <v>2021</v>
      </c>
    </row>
    <row r="8" spans="1:13">
      <c r="A8" s="87" t="s">
        <v>249</v>
      </c>
      <c r="B8" s="88">
        <v>1.3260896</v>
      </c>
      <c r="C8" s="88">
        <v>1.3931334661354582</v>
      </c>
      <c r="D8" s="88">
        <v>1.2858741035856573</v>
      </c>
      <c r="E8" s="88">
        <v>1.3281394422310757</v>
      </c>
      <c r="F8" s="88">
        <v>1.3296707999999999</v>
      </c>
      <c r="G8" s="88">
        <v>1.109609561752988</v>
      </c>
      <c r="H8" s="88">
        <v>1.107194422310757</v>
      </c>
      <c r="I8" s="88">
        <v>1.1300502008032129</v>
      </c>
      <c r="J8" s="88">
        <v>1.1816951807228917</v>
      </c>
      <c r="K8" s="88">
        <v>1.1194236947791165</v>
      </c>
      <c r="L8" s="88">
        <v>1.1410324000000001</v>
      </c>
      <c r="M8" s="88">
        <v>1.1830377510040162</v>
      </c>
    </row>
    <row r="9" spans="1:13">
      <c r="A9" s="238" t="s">
        <v>250</v>
      </c>
      <c r="B9">
        <v>11003112013.938574</v>
      </c>
      <c r="C9">
        <v>12639125190.313189</v>
      </c>
      <c r="D9">
        <v>13871824833.909781</v>
      </c>
      <c r="E9">
        <v>13759107029.943626</v>
      </c>
      <c r="F9">
        <v>13744133146.114059</v>
      </c>
      <c r="G9">
        <v>14336979647.1206</v>
      </c>
      <c r="H9">
        <v>13903374563.469784</v>
      </c>
      <c r="I9">
        <v>15089467504.365686</v>
      </c>
      <c r="J9">
        <v>15859127172.15921</v>
      </c>
      <c r="K9">
        <v>16250439561.340937</v>
      </c>
      <c r="L9">
        <v>14880225063.936834</v>
      </c>
      <c r="M9">
        <v>18142652316.528767</v>
      </c>
    </row>
    <row r="10" spans="1:13">
      <c r="A10" s="89" t="s">
        <v>251</v>
      </c>
      <c r="B10">
        <v>797796389.90381944</v>
      </c>
      <c r="C10">
        <v>894650814.58592427</v>
      </c>
      <c r="D10">
        <v>987702842.32059443</v>
      </c>
      <c r="E10">
        <v>986344284.86318517</v>
      </c>
      <c r="F10">
        <v>1023236736.8945757</v>
      </c>
      <c r="G10">
        <v>1166905156.7133482</v>
      </c>
      <c r="H10">
        <v>1191424555.5933232</v>
      </c>
      <c r="I10">
        <v>1253921857.0102758</v>
      </c>
      <c r="J10">
        <v>1270047660.1316872</v>
      </c>
      <c r="K10">
        <v>1306724153.4195268</v>
      </c>
      <c r="L10">
        <v>1095740623.5344412</v>
      </c>
      <c r="M10">
        <v>1249335022.522018</v>
      </c>
    </row>
    <row r="11" spans="1:13">
      <c r="A11" s="89"/>
    </row>
    <row r="13" spans="1:13">
      <c r="A13" t="s">
        <v>593</v>
      </c>
    </row>
  </sheetData>
  <mergeCells count="2">
    <mergeCell ref="B2:M2"/>
    <mergeCell ref="B6:M6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"/>
  <sheetViews>
    <sheetView showGridLines="0" workbookViewId="0">
      <selection activeCell="A13" sqref="A13:XFD13"/>
    </sheetView>
  </sheetViews>
  <sheetFormatPr defaultColWidth="9" defaultRowHeight="16.5"/>
  <cols>
    <col min="1" max="1" width="39" customWidth="1"/>
    <col min="2" max="12" width="16.5" bestFit="1" customWidth="1"/>
    <col min="13" max="13" width="17.5" bestFit="1" customWidth="1"/>
  </cols>
  <sheetData>
    <row r="1" spans="1:13">
      <c r="A1" s="223" t="s">
        <v>252</v>
      </c>
    </row>
    <row r="2" spans="1:13">
      <c r="B2" s="297" t="s">
        <v>253</v>
      </c>
      <c r="C2" s="298"/>
      <c r="D2" s="298"/>
      <c r="E2" s="298"/>
      <c r="F2" s="298"/>
      <c r="G2" s="298"/>
      <c r="H2" s="298"/>
      <c r="I2" s="298"/>
      <c r="J2" s="298"/>
      <c r="K2" s="298"/>
      <c r="L2" s="298"/>
      <c r="M2" s="298"/>
    </row>
    <row r="3" spans="1:13">
      <c r="B3" s="86">
        <v>2010</v>
      </c>
      <c r="C3" s="86">
        <v>2011</v>
      </c>
      <c r="D3" s="86">
        <v>2012</v>
      </c>
      <c r="E3" s="86">
        <v>2013</v>
      </c>
      <c r="F3" s="86">
        <v>2014</v>
      </c>
      <c r="G3" s="86">
        <v>2015</v>
      </c>
      <c r="H3" s="86">
        <v>2016</v>
      </c>
      <c r="I3" s="86">
        <v>2017</v>
      </c>
      <c r="J3" s="86">
        <v>2018</v>
      </c>
      <c r="K3" s="86">
        <v>2019</v>
      </c>
      <c r="L3" s="86">
        <v>2020</v>
      </c>
      <c r="M3" s="86">
        <v>2021</v>
      </c>
    </row>
    <row r="4" spans="1:13">
      <c r="A4" s="194" t="s">
        <v>246</v>
      </c>
      <c r="B4">
        <v>65250757.115999982</v>
      </c>
      <c r="C4">
        <v>78919394.887999997</v>
      </c>
      <c r="D4">
        <v>79900326.369000003</v>
      </c>
      <c r="E4">
        <v>85157636.281000003</v>
      </c>
      <c r="F4">
        <v>85685797.344999984</v>
      </c>
      <c r="G4">
        <v>74900958.266000018</v>
      </c>
      <c r="H4">
        <v>76887438.719000012</v>
      </c>
      <c r="I4">
        <v>83390144.528999999</v>
      </c>
      <c r="J4">
        <v>93309634.091999978</v>
      </c>
      <c r="K4">
        <v>89801401.559</v>
      </c>
      <c r="L4">
        <v>86585934.284000009</v>
      </c>
      <c r="M4">
        <v>104232331.54199997</v>
      </c>
    </row>
    <row r="5" spans="1:13">
      <c r="A5" s="89" t="s">
        <v>247</v>
      </c>
      <c r="B5">
        <v>13229566.238</v>
      </c>
      <c r="C5">
        <v>16807030.947000001</v>
      </c>
      <c r="D5">
        <v>18913313.813000001</v>
      </c>
      <c r="E5">
        <v>20948461.686999999</v>
      </c>
      <c r="F5">
        <v>21450582.407000002</v>
      </c>
      <c r="G5">
        <v>20322603.548999999</v>
      </c>
      <c r="H5">
        <v>22079987.197000001</v>
      </c>
      <c r="I5">
        <v>22621447.93</v>
      </c>
      <c r="J5">
        <v>28116302.667999998</v>
      </c>
      <c r="K5">
        <v>28984157.131000005</v>
      </c>
      <c r="L5">
        <v>30025891.265000001</v>
      </c>
      <c r="M5">
        <v>33660164.775999993</v>
      </c>
    </row>
    <row r="6" spans="1:13">
      <c r="B6" s="298" t="s">
        <v>254</v>
      </c>
      <c r="C6" s="298"/>
      <c r="D6" s="298"/>
      <c r="E6" s="298"/>
      <c r="F6" s="298"/>
      <c r="G6" s="298"/>
      <c r="H6" s="298"/>
      <c r="I6" s="298"/>
      <c r="J6" s="298"/>
      <c r="K6" s="298"/>
      <c r="L6" s="298"/>
      <c r="M6" s="298"/>
    </row>
    <row r="7" spans="1:13">
      <c r="B7" s="86">
        <v>2010</v>
      </c>
      <c r="C7" s="86">
        <v>2011</v>
      </c>
      <c r="D7" s="86">
        <v>2012</v>
      </c>
      <c r="E7" s="86">
        <v>2013</v>
      </c>
      <c r="F7" s="86">
        <v>2014</v>
      </c>
      <c r="G7" s="86">
        <v>2015</v>
      </c>
      <c r="H7" s="86">
        <v>2016</v>
      </c>
      <c r="I7" s="86">
        <v>2017</v>
      </c>
      <c r="J7" s="86">
        <v>2018</v>
      </c>
      <c r="K7" s="86">
        <v>2019</v>
      </c>
      <c r="L7" s="86">
        <v>2020</v>
      </c>
      <c r="M7" s="86">
        <v>2021</v>
      </c>
    </row>
    <row r="8" spans="1:13">
      <c r="A8" s="87" t="s">
        <v>249</v>
      </c>
      <c r="B8" s="88">
        <v>1.3260896</v>
      </c>
      <c r="C8" s="88">
        <v>1.3931334661354582</v>
      </c>
      <c r="D8" s="88">
        <v>1.2858741035856573</v>
      </c>
      <c r="E8" s="88">
        <v>1.3281394422310757</v>
      </c>
      <c r="F8" s="88">
        <v>1.3296707999999999</v>
      </c>
      <c r="G8" s="88">
        <v>1.109609561752988</v>
      </c>
      <c r="H8" s="88">
        <v>1.107194422310757</v>
      </c>
      <c r="I8" s="88">
        <v>1.1300502008032129</v>
      </c>
      <c r="J8" s="88">
        <v>1.1816951807228917</v>
      </c>
      <c r="K8" s="88">
        <v>1.1194236947791165</v>
      </c>
      <c r="L8" s="88">
        <v>1.1410324000000001</v>
      </c>
      <c r="M8" s="88">
        <v>1.1830377510040162</v>
      </c>
    </row>
    <row r="9" spans="1:13">
      <c r="A9" s="238" t="s">
        <v>255</v>
      </c>
      <c r="B9">
        <v>49205390.884597838</v>
      </c>
      <c r="C9">
        <v>56648840.047552533</v>
      </c>
      <c r="D9">
        <v>62136974.487780802</v>
      </c>
      <c r="E9">
        <v>64117993.618160985</v>
      </c>
      <c r="F9">
        <v>64441361.985989317</v>
      </c>
      <c r="G9">
        <v>67502084.379725099</v>
      </c>
      <c r="H9">
        <v>69443484.513345882</v>
      </c>
      <c r="I9">
        <v>73793309.774847433</v>
      </c>
      <c r="J9">
        <v>78962524.019873425</v>
      </c>
      <c r="K9">
        <v>80221101.248638064</v>
      </c>
      <c r="L9">
        <v>75883852.451516703</v>
      </c>
      <c r="M9">
        <v>88105668.186446682</v>
      </c>
    </row>
    <row r="10" spans="1:13">
      <c r="A10" s="89" t="s">
        <v>251</v>
      </c>
      <c r="B10">
        <v>9976374.3249324933</v>
      </c>
      <c r="C10">
        <v>12064192.954622343</v>
      </c>
      <c r="D10">
        <v>14708526.876978286</v>
      </c>
      <c r="E10">
        <v>15772787.872190375</v>
      </c>
      <c r="F10">
        <v>16132250.48410479</v>
      </c>
      <c r="G10">
        <v>18315094.110124517</v>
      </c>
      <c r="H10">
        <v>19942285.4306999</v>
      </c>
      <c r="I10">
        <v>20018091.155526727</v>
      </c>
      <c r="J10">
        <v>23793193.986625295</v>
      </c>
      <c r="K10">
        <v>25892034.68372101</v>
      </c>
      <c r="L10">
        <v>26314670.175009929</v>
      </c>
      <c r="M10">
        <v>28452316.713844005</v>
      </c>
    </row>
    <row r="11" spans="1:13">
      <c r="A11" s="89"/>
    </row>
    <row r="13" spans="1:13">
      <c r="A13" t="s">
        <v>593</v>
      </c>
    </row>
  </sheetData>
  <mergeCells count="2">
    <mergeCell ref="B2:M2"/>
    <mergeCell ref="B6:M6"/>
  </mergeCell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"/>
  <sheetViews>
    <sheetView showGridLines="0" topLeftCell="A10" workbookViewId="0">
      <selection activeCell="K47" sqref="K47"/>
    </sheetView>
  </sheetViews>
  <sheetFormatPr defaultColWidth="9" defaultRowHeight="16.5"/>
  <cols>
    <col min="1" max="1" width="12.33203125" customWidth="1"/>
    <col min="2" max="2" width="11.58203125" bestFit="1" customWidth="1"/>
    <col min="3" max="3" width="6.58203125" customWidth="1"/>
    <col min="4" max="4" width="7.08203125" customWidth="1"/>
    <col min="5" max="5" width="7.58203125" customWidth="1"/>
    <col min="6" max="6" width="7.08203125" customWidth="1"/>
  </cols>
  <sheetData>
    <row r="1" spans="1:6">
      <c r="A1" s="225" t="s">
        <v>256</v>
      </c>
    </row>
    <row r="2" spans="1:6">
      <c r="C2" s="89">
        <v>2010</v>
      </c>
      <c r="D2" s="89">
        <v>2019</v>
      </c>
      <c r="E2" s="89">
        <v>2020</v>
      </c>
      <c r="F2" s="89">
        <v>2021</v>
      </c>
    </row>
    <row r="3" spans="1:6">
      <c r="A3">
        <v>1</v>
      </c>
      <c r="B3" s="89" t="s">
        <v>84</v>
      </c>
      <c r="C3" s="89">
        <v>6</v>
      </c>
      <c r="D3" s="89">
        <v>6</v>
      </c>
      <c r="E3" s="89">
        <v>6</v>
      </c>
      <c r="F3" s="89">
        <v>7</v>
      </c>
    </row>
    <row r="4" spans="1:6">
      <c r="A4">
        <v>2</v>
      </c>
      <c r="B4" s="89" t="s">
        <v>98</v>
      </c>
      <c r="C4" s="89">
        <v>14</v>
      </c>
      <c r="D4" s="89">
        <v>8</v>
      </c>
      <c r="E4" s="89">
        <v>9</v>
      </c>
      <c r="F4" s="89">
        <v>8</v>
      </c>
    </row>
    <row r="5" spans="1:6">
      <c r="A5">
        <v>3</v>
      </c>
      <c r="B5" s="89" t="s">
        <v>89</v>
      </c>
      <c r="C5" s="89">
        <v>8</v>
      </c>
      <c r="D5" s="89">
        <v>8</v>
      </c>
      <c r="E5" s="89">
        <v>7</v>
      </c>
      <c r="F5" s="89">
        <v>8</v>
      </c>
    </row>
    <row r="6" spans="1:6">
      <c r="A6">
        <v>4</v>
      </c>
      <c r="B6" s="89" t="s">
        <v>87</v>
      </c>
      <c r="C6" s="89">
        <v>8</v>
      </c>
      <c r="D6" s="89">
        <v>13</v>
      </c>
      <c r="E6" s="89">
        <v>14</v>
      </c>
      <c r="F6" s="89">
        <v>10</v>
      </c>
    </row>
    <row r="7" spans="1:6">
      <c r="A7">
        <v>5</v>
      </c>
      <c r="B7" s="89" t="s">
        <v>90</v>
      </c>
      <c r="C7" s="89">
        <v>10</v>
      </c>
      <c r="D7" s="89">
        <v>9</v>
      </c>
      <c r="E7" s="89">
        <v>8</v>
      </c>
      <c r="F7" s="89">
        <v>10</v>
      </c>
    </row>
    <row r="8" spans="1:6">
      <c r="A8">
        <v>6</v>
      </c>
      <c r="B8" s="89" t="s">
        <v>99</v>
      </c>
      <c r="C8" s="89">
        <v>6</v>
      </c>
      <c r="D8" s="89">
        <v>8</v>
      </c>
      <c r="E8" s="89">
        <v>8</v>
      </c>
      <c r="F8" s="89">
        <v>11</v>
      </c>
    </row>
    <row r="9" spans="1:6">
      <c r="A9">
        <v>7</v>
      </c>
      <c r="B9" s="89" t="s">
        <v>92</v>
      </c>
      <c r="C9" s="89">
        <v>19</v>
      </c>
      <c r="D9" s="89">
        <v>10</v>
      </c>
      <c r="E9" s="89">
        <v>11</v>
      </c>
      <c r="F9" s="89">
        <v>12</v>
      </c>
    </row>
    <row r="10" spans="1:6">
      <c r="A10">
        <v>8</v>
      </c>
      <c r="B10" s="89" t="s">
        <v>96</v>
      </c>
      <c r="C10" s="89">
        <v>9</v>
      </c>
      <c r="D10" s="89">
        <v>11</v>
      </c>
      <c r="E10" s="89">
        <v>11</v>
      </c>
      <c r="F10" s="89">
        <v>12</v>
      </c>
    </row>
    <row r="11" spans="1:6">
      <c r="A11">
        <v>9</v>
      </c>
      <c r="B11" s="89" t="s">
        <v>83</v>
      </c>
      <c r="C11" s="89">
        <v>14</v>
      </c>
      <c r="D11" s="89">
        <v>14</v>
      </c>
      <c r="E11" s="89">
        <v>14</v>
      </c>
      <c r="F11" s="89">
        <v>13</v>
      </c>
    </row>
    <row r="12" spans="1:6">
      <c r="A12">
        <v>10</v>
      </c>
      <c r="B12" s="89" t="s">
        <v>257</v>
      </c>
      <c r="C12" s="89">
        <v>8</v>
      </c>
      <c r="D12" s="89">
        <v>14</v>
      </c>
      <c r="E12" s="89">
        <v>14</v>
      </c>
      <c r="F12" s="89">
        <v>14</v>
      </c>
    </row>
    <row r="13" spans="1:6">
      <c r="A13">
        <v>11</v>
      </c>
      <c r="B13" s="89" t="s">
        <v>105</v>
      </c>
      <c r="C13" s="89">
        <v>17</v>
      </c>
      <c r="D13" s="89">
        <v>13</v>
      </c>
      <c r="E13" s="89">
        <v>13</v>
      </c>
      <c r="F13" s="89">
        <v>14</v>
      </c>
    </row>
    <row r="14" spans="1:6">
      <c r="A14">
        <v>12</v>
      </c>
      <c r="B14" s="89" t="s">
        <v>102</v>
      </c>
      <c r="C14" s="89">
        <v>14</v>
      </c>
      <c r="D14" s="89">
        <v>13</v>
      </c>
      <c r="E14" s="89">
        <v>13</v>
      </c>
      <c r="F14" s="89">
        <v>14</v>
      </c>
    </row>
    <row r="15" spans="1:6">
      <c r="A15">
        <v>13</v>
      </c>
      <c r="B15" s="89" t="s">
        <v>103</v>
      </c>
      <c r="C15" s="89">
        <v>12</v>
      </c>
      <c r="D15" s="89">
        <v>13</v>
      </c>
      <c r="E15" s="89">
        <v>12</v>
      </c>
      <c r="F15" s="89">
        <v>14</v>
      </c>
    </row>
    <row r="16" spans="1:6">
      <c r="A16">
        <v>14</v>
      </c>
      <c r="B16" s="89" t="s">
        <v>93</v>
      </c>
      <c r="C16" s="89">
        <v>15</v>
      </c>
      <c r="D16" s="89">
        <v>15</v>
      </c>
      <c r="E16" s="89">
        <v>14</v>
      </c>
      <c r="F16" s="89">
        <v>14</v>
      </c>
    </row>
    <row r="17" spans="1:6">
      <c r="A17">
        <v>15</v>
      </c>
      <c r="B17" s="89" t="s">
        <v>94</v>
      </c>
      <c r="C17" s="89">
        <v>13</v>
      </c>
      <c r="D17" s="89">
        <v>14</v>
      </c>
      <c r="E17" s="89">
        <v>14</v>
      </c>
      <c r="F17" s="89">
        <v>15</v>
      </c>
    </row>
    <row r="18" spans="1:6">
      <c r="A18">
        <v>16</v>
      </c>
      <c r="B18" s="89" t="s">
        <v>88</v>
      </c>
      <c r="C18" s="89">
        <v>13</v>
      </c>
      <c r="D18" s="89">
        <v>15</v>
      </c>
      <c r="E18" s="89">
        <v>15</v>
      </c>
      <c r="F18" s="89">
        <v>15</v>
      </c>
    </row>
    <row r="19" spans="1:6">
      <c r="A19">
        <v>17</v>
      </c>
      <c r="B19" s="89" t="s">
        <v>82</v>
      </c>
      <c r="C19" s="89">
        <v>7</v>
      </c>
      <c r="D19" s="89">
        <v>12</v>
      </c>
      <c r="E19" s="89">
        <v>12</v>
      </c>
      <c r="F19" s="89">
        <v>16</v>
      </c>
    </row>
    <row r="20" spans="1:6">
      <c r="A20">
        <v>18</v>
      </c>
      <c r="B20" s="89" t="s">
        <v>95</v>
      </c>
      <c r="C20" s="89">
        <v>13</v>
      </c>
      <c r="D20" s="89">
        <v>15</v>
      </c>
      <c r="E20" s="89">
        <v>17</v>
      </c>
      <c r="F20" s="89">
        <v>17</v>
      </c>
    </row>
    <row r="21" spans="1:6">
      <c r="A21">
        <v>19</v>
      </c>
      <c r="B21" s="89" t="s">
        <v>86</v>
      </c>
      <c r="C21" s="89">
        <v>12</v>
      </c>
      <c r="D21" s="89">
        <v>17</v>
      </c>
      <c r="E21" s="89">
        <v>17</v>
      </c>
      <c r="F21" s="89">
        <v>19</v>
      </c>
    </row>
    <row r="22" spans="1:6">
      <c r="A22">
        <v>20</v>
      </c>
      <c r="B22" s="89" t="s">
        <v>106</v>
      </c>
      <c r="C22" s="89">
        <v>19</v>
      </c>
      <c r="D22" s="89">
        <v>18</v>
      </c>
      <c r="E22" s="89">
        <v>18</v>
      </c>
      <c r="F22" s="89">
        <v>20</v>
      </c>
    </row>
    <row r="23" spans="1:6">
      <c r="A23">
        <v>21</v>
      </c>
      <c r="B23" s="89" t="s">
        <v>108</v>
      </c>
      <c r="C23" s="89">
        <v>20</v>
      </c>
      <c r="D23" s="89">
        <v>19</v>
      </c>
      <c r="E23" s="89">
        <v>19</v>
      </c>
      <c r="F23" s="89">
        <v>20</v>
      </c>
    </row>
    <row r="24" spans="1:6">
      <c r="A24">
        <v>22</v>
      </c>
      <c r="B24" s="89" t="s">
        <v>107</v>
      </c>
      <c r="C24" s="89">
        <v>21</v>
      </c>
      <c r="D24" s="89">
        <v>20</v>
      </c>
      <c r="E24" s="89">
        <v>20</v>
      </c>
      <c r="F24" s="89">
        <v>21</v>
      </c>
    </row>
    <row r="25" spans="1:6">
      <c r="A25">
        <v>23</v>
      </c>
      <c r="B25" s="89" t="s">
        <v>85</v>
      </c>
      <c r="C25" s="89">
        <v>17</v>
      </c>
      <c r="D25" s="89">
        <v>17</v>
      </c>
      <c r="E25" s="89">
        <v>17</v>
      </c>
      <c r="F25" s="89">
        <v>22</v>
      </c>
    </row>
    <row r="26" spans="1:6">
      <c r="A26">
        <v>24</v>
      </c>
      <c r="B26" s="89" t="s">
        <v>101</v>
      </c>
      <c r="C26" s="89">
        <v>30</v>
      </c>
      <c r="D26" s="89">
        <v>32</v>
      </c>
      <c r="E26" s="89">
        <v>32</v>
      </c>
      <c r="F26" s="89">
        <v>26</v>
      </c>
    </row>
    <row r="27" spans="1:6">
      <c r="A27">
        <v>25</v>
      </c>
      <c r="B27" s="89" t="s">
        <v>100</v>
      </c>
      <c r="C27" s="89">
        <v>27</v>
      </c>
      <c r="D27" s="89">
        <v>27</v>
      </c>
      <c r="E27" s="89">
        <v>28</v>
      </c>
      <c r="F27" s="89">
        <v>29</v>
      </c>
    </row>
    <row r="28" spans="1:6">
      <c r="A28">
        <v>26</v>
      </c>
      <c r="B28" s="89" t="s">
        <v>97</v>
      </c>
      <c r="C28" s="89">
        <v>30</v>
      </c>
      <c r="D28" s="89">
        <v>32</v>
      </c>
      <c r="E28" s="89">
        <v>32</v>
      </c>
      <c r="F28" s="89">
        <v>31</v>
      </c>
    </row>
    <row r="29" spans="1:6">
      <c r="A29">
        <v>27</v>
      </c>
      <c r="B29" s="89" t="s">
        <v>104</v>
      </c>
      <c r="C29" s="89">
        <v>30</v>
      </c>
      <c r="D29" s="89">
        <v>28</v>
      </c>
      <c r="E29" s="89">
        <v>30</v>
      </c>
      <c r="F29" s="89">
        <v>32</v>
      </c>
    </row>
    <row r="30" spans="1:6">
      <c r="B30" s="89"/>
      <c r="C30" s="89"/>
      <c r="D30" s="89"/>
      <c r="E30" s="89"/>
      <c r="F30" s="89"/>
    </row>
    <row r="32" spans="1:6">
      <c r="A32" t="s">
        <v>594</v>
      </c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7"/>
  <sheetViews>
    <sheetView showGridLines="0" topLeftCell="A7" workbookViewId="0">
      <selection activeCell="B8" sqref="B8"/>
    </sheetView>
  </sheetViews>
  <sheetFormatPr defaultColWidth="8.5" defaultRowHeight="16.5"/>
  <cols>
    <col min="1" max="1" width="13.5" style="75" bestFit="1" customWidth="1"/>
    <col min="2" max="2" width="30.08203125" style="75" customWidth="1"/>
    <col min="3" max="3" width="13.33203125" style="75" customWidth="1"/>
    <col min="4" max="4" width="13.58203125" style="75" bestFit="1" customWidth="1"/>
    <col min="5" max="16384" width="8.5" style="75"/>
  </cols>
  <sheetData>
    <row r="1" spans="1:4">
      <c r="A1" s="226" t="s">
        <v>258</v>
      </c>
    </row>
    <row r="2" spans="1:4">
      <c r="A2" s="75" t="s">
        <v>259</v>
      </c>
      <c r="B2" s="75" t="s">
        <v>260</v>
      </c>
      <c r="C2" s="75" t="s">
        <v>129</v>
      </c>
      <c r="D2" s="75" t="s">
        <v>261</v>
      </c>
    </row>
    <row r="3" spans="1:4">
      <c r="A3" s="75">
        <v>2021</v>
      </c>
      <c r="B3" s="90">
        <v>49327201.994476601</v>
      </c>
      <c r="C3" s="90">
        <v>3089732</v>
      </c>
      <c r="D3" s="90">
        <v>52416933.994476601</v>
      </c>
    </row>
    <row r="4" spans="1:4">
      <c r="B4" s="90"/>
      <c r="C4" s="90"/>
      <c r="D4" s="90"/>
    </row>
    <row r="5" spans="1:4">
      <c r="A5" s="93" t="s">
        <v>668</v>
      </c>
    </row>
    <row r="6" spans="1:4">
      <c r="A6" s="75" t="s">
        <v>259</v>
      </c>
      <c r="B6" s="75" t="s">
        <v>260</v>
      </c>
      <c r="C6" s="75" t="s">
        <v>129</v>
      </c>
      <c r="D6" s="75" t="s">
        <v>261</v>
      </c>
    </row>
    <row r="7" spans="1:4">
      <c r="A7" s="75">
        <v>2021</v>
      </c>
      <c r="B7" s="90">
        <f>D7-C7</f>
        <v>3715618.46</v>
      </c>
      <c r="C7" s="90">
        <v>1068471</v>
      </c>
      <c r="D7" s="90">
        <v>4784089.46</v>
      </c>
    </row>
    <row r="10" spans="1:4">
      <c r="A10" s="93" t="s">
        <v>667</v>
      </c>
    </row>
    <row r="13" spans="1:4">
      <c r="B13" s="90"/>
      <c r="C13" s="90"/>
      <c r="D13" s="90"/>
    </row>
    <row r="14" spans="1:4">
      <c r="B14" s="90"/>
      <c r="C14" s="90"/>
      <c r="D14" s="90"/>
    </row>
    <row r="15" spans="1:4">
      <c r="B15" s="90"/>
      <c r="C15" s="90"/>
      <c r="D15" s="90"/>
    </row>
    <row r="16" spans="1:4">
      <c r="B16" s="90"/>
      <c r="C16" s="90"/>
      <c r="D16" s="90"/>
    </row>
    <row r="17" spans="2:4">
      <c r="B17" s="90"/>
      <c r="C17" s="90"/>
      <c r="D17" s="90"/>
    </row>
    <row r="18" spans="2:4">
      <c r="B18" s="90"/>
      <c r="C18" s="90"/>
      <c r="D18" s="90"/>
    </row>
    <row r="22" spans="2:4">
      <c r="B22" s="90"/>
      <c r="C22" s="91"/>
      <c r="D22" s="90"/>
    </row>
    <row r="23" spans="2:4">
      <c r="B23" s="90"/>
      <c r="C23" s="91"/>
      <c r="D23" s="90"/>
    </row>
    <row r="24" spans="2:4">
      <c r="B24" s="90"/>
      <c r="C24" s="91"/>
      <c r="D24" s="90"/>
    </row>
    <row r="25" spans="2:4">
      <c r="B25" s="90"/>
      <c r="C25" s="91"/>
      <c r="D25" s="90"/>
    </row>
    <row r="26" spans="2:4">
      <c r="B26" s="90"/>
      <c r="C26" s="91"/>
      <c r="D26" s="90"/>
    </row>
    <row r="27" spans="2:4">
      <c r="B27" s="90"/>
      <c r="C27" s="91"/>
      <c r="D27" s="90"/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"/>
  <sheetViews>
    <sheetView showGridLines="0" topLeftCell="A8" workbookViewId="0">
      <selection activeCell="A11" sqref="A11"/>
    </sheetView>
  </sheetViews>
  <sheetFormatPr defaultColWidth="8.5" defaultRowHeight="16.5"/>
  <cols>
    <col min="1" max="1" width="13.5" style="75" bestFit="1" customWidth="1"/>
    <col min="2" max="2" width="13.5" style="75" customWidth="1"/>
    <col min="3" max="3" width="15.33203125" style="75" customWidth="1"/>
    <col min="4" max="4" width="30.08203125" style="75" customWidth="1"/>
    <col min="5" max="5" width="13.33203125" style="75" customWidth="1"/>
    <col min="6" max="6" width="13.5" style="75" bestFit="1" customWidth="1"/>
    <col min="7" max="16384" width="8.5" style="75"/>
  </cols>
  <sheetData>
    <row r="1" spans="1:6">
      <c r="A1" s="226" t="s">
        <v>262</v>
      </c>
    </row>
    <row r="2" spans="1:6">
      <c r="A2" s="75" t="s">
        <v>259</v>
      </c>
      <c r="B2" s="75" t="s">
        <v>263</v>
      </c>
      <c r="C2" s="75" t="s">
        <v>264</v>
      </c>
      <c r="D2" s="75" t="s">
        <v>260</v>
      </c>
      <c r="E2" s="75" t="s">
        <v>129</v>
      </c>
      <c r="F2" s="75" t="s">
        <v>261</v>
      </c>
    </row>
    <row r="3" spans="1:6">
      <c r="A3" s="75">
        <v>2015</v>
      </c>
      <c r="B3" s="237">
        <v>-403.67200000000003</v>
      </c>
      <c r="C3" s="237">
        <v>709.40390500000001</v>
      </c>
      <c r="D3" s="237">
        <v>305.73190500000004</v>
      </c>
      <c r="E3" s="237">
        <v>-210.06800000000001</v>
      </c>
      <c r="F3" s="237">
        <v>95.663905000000028</v>
      </c>
    </row>
    <row r="4" spans="1:6">
      <c r="A4" s="75">
        <v>2016</v>
      </c>
      <c r="B4" s="237">
        <v>839.53599999999994</v>
      </c>
      <c r="C4" s="237">
        <v>843.077</v>
      </c>
      <c r="D4" s="237">
        <v>1682.6130000000001</v>
      </c>
      <c r="E4" s="237">
        <v>-954.54600000000005</v>
      </c>
      <c r="F4" s="237">
        <v>728.06700000000001</v>
      </c>
    </row>
    <row r="5" spans="1:6">
      <c r="A5" s="75">
        <v>2017</v>
      </c>
      <c r="B5" s="237">
        <v>567.1</v>
      </c>
      <c r="C5" s="237">
        <v>660.10699999999997</v>
      </c>
      <c r="D5" s="237">
        <v>1227.2080000000001</v>
      </c>
      <c r="E5" s="237">
        <v>2328.4780000000001</v>
      </c>
      <c r="F5" s="237">
        <v>3555.6860000000001</v>
      </c>
    </row>
    <row r="6" spans="1:6">
      <c r="A6" s="75">
        <v>2018</v>
      </c>
      <c r="B6" s="237">
        <v>503.61399999999998</v>
      </c>
      <c r="C6" s="237">
        <v>-237.73500000000001</v>
      </c>
      <c r="D6" s="237">
        <v>265.87900000000002</v>
      </c>
      <c r="E6" s="237">
        <v>1152.5360000000001</v>
      </c>
      <c r="F6" s="237">
        <v>1418.415</v>
      </c>
    </row>
    <row r="7" spans="1:6">
      <c r="A7" s="75">
        <v>2019</v>
      </c>
      <c r="B7" s="237">
        <v>625.90700000000004</v>
      </c>
      <c r="C7" s="237">
        <v>1968.711</v>
      </c>
      <c r="D7" s="237">
        <v>2594.6179999999999</v>
      </c>
      <c r="E7" s="237">
        <v>-351.92700000000002</v>
      </c>
      <c r="F7" s="237">
        <v>2242.6909999999998</v>
      </c>
    </row>
    <row r="8" spans="1:6">
      <c r="A8" s="75">
        <v>2020</v>
      </c>
      <c r="B8" s="237">
        <v>101.61300000000006</v>
      </c>
      <c r="C8" s="237">
        <v>473.40654999999975</v>
      </c>
      <c r="D8" s="237">
        <v>575.01954999999987</v>
      </c>
      <c r="E8" s="237">
        <v>-2679.3359999999998</v>
      </c>
      <c r="F8" s="237">
        <v>-2104.3164500000003</v>
      </c>
    </row>
    <row r="9" spans="1:6">
      <c r="A9" s="75">
        <v>2021</v>
      </c>
      <c r="B9" s="237">
        <v>72.801000000000002</v>
      </c>
      <c r="C9" s="237">
        <v>1062.1280039999999</v>
      </c>
      <c r="D9" s="237">
        <v>1134.9290039999998</v>
      </c>
      <c r="E9" s="237">
        <v>-1085.2909999999999</v>
      </c>
      <c r="F9" s="237">
        <v>49.63800399999996</v>
      </c>
    </row>
    <row r="11" spans="1:6">
      <c r="A11" s="93" t="s">
        <v>667</v>
      </c>
    </row>
    <row r="13" spans="1:6">
      <c r="D13" s="90"/>
      <c r="E13" s="91"/>
      <c r="F13" s="90"/>
    </row>
    <row r="14" spans="1:6">
      <c r="D14" s="90"/>
      <c r="E14" s="91"/>
      <c r="F14" s="90"/>
    </row>
    <row r="15" spans="1:6">
      <c r="D15" s="90"/>
      <c r="E15" s="91"/>
      <c r="F15" s="90"/>
    </row>
    <row r="16" spans="1:6">
      <c r="D16" s="90"/>
      <c r="E16" s="91"/>
      <c r="F16" s="90"/>
    </row>
    <row r="17" spans="4:6">
      <c r="D17" s="90"/>
      <c r="E17" s="91"/>
      <c r="F17" s="90"/>
    </row>
    <row r="18" spans="4:6">
      <c r="D18" s="90"/>
      <c r="E18" s="91"/>
      <c r="F18" s="90"/>
    </row>
    <row r="27" spans="4:6">
      <c r="D27" s="90"/>
      <c r="E27" s="90"/>
      <c r="F27" s="90"/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showGridLines="0" workbookViewId="0">
      <selection activeCell="A8" sqref="A8"/>
    </sheetView>
  </sheetViews>
  <sheetFormatPr defaultColWidth="8.5" defaultRowHeight="16.5"/>
  <cols>
    <col min="1" max="1" width="53.08203125" style="75" bestFit="1" customWidth="1"/>
    <col min="2" max="16384" width="8.5" style="75"/>
  </cols>
  <sheetData>
    <row r="1" spans="1:9">
      <c r="A1" s="226" t="s">
        <v>265</v>
      </c>
    </row>
    <row r="2" spans="1:9">
      <c r="B2" s="75">
        <v>2015</v>
      </c>
      <c r="C2" s="75">
        <v>2016</v>
      </c>
      <c r="D2" s="75">
        <v>2017</v>
      </c>
      <c r="E2" s="75">
        <v>2018</v>
      </c>
      <c r="F2" s="75">
        <v>2019</v>
      </c>
      <c r="G2" s="75">
        <v>2020</v>
      </c>
      <c r="H2" s="75">
        <v>2021</v>
      </c>
      <c r="I2" s="75">
        <v>2022</v>
      </c>
    </row>
    <row r="3" spans="1:9">
      <c r="A3" s="93" t="s">
        <v>266</v>
      </c>
      <c r="B3" s="75">
        <v>14148.9</v>
      </c>
      <c r="C3" s="75">
        <v>17327.8</v>
      </c>
      <c r="D3" s="75">
        <v>17757.7</v>
      </c>
      <c r="E3" s="75">
        <v>19523.649999999998</v>
      </c>
      <c r="F3" s="75">
        <v>19293.944</v>
      </c>
      <c r="G3" s="75">
        <v>17610.243999999999</v>
      </c>
      <c r="H3" s="75">
        <v>16184.345000000001</v>
      </c>
      <c r="I3" s="75">
        <v>17216.944</v>
      </c>
    </row>
    <row r="4" spans="1:9">
      <c r="A4" s="75" t="s">
        <v>267</v>
      </c>
      <c r="C4" s="92">
        <v>0.22467470969474657</v>
      </c>
      <c r="D4" s="92">
        <v>2.4809843142233889E-2</v>
      </c>
      <c r="E4" s="92">
        <v>9.9447000456140078E-2</v>
      </c>
      <c r="F4" s="92">
        <v>-1.1765525401244092E-2</v>
      </c>
      <c r="G4" s="92">
        <v>-8.7265724415910073E-2</v>
      </c>
      <c r="H4" s="92">
        <v>-8.0969860497105972E-2</v>
      </c>
      <c r="I4" s="75">
        <v>6.3802334910680658E-2</v>
      </c>
    </row>
    <row r="5" spans="1:9">
      <c r="A5" s="93" t="s">
        <v>268</v>
      </c>
      <c r="C5" s="75">
        <v>3178.8999999999996</v>
      </c>
      <c r="D5" s="75">
        <v>429.90000000000146</v>
      </c>
      <c r="E5" s="75">
        <v>1765.9499999999971</v>
      </c>
      <c r="F5" s="75">
        <v>-229.70599999999831</v>
      </c>
      <c r="G5" s="75">
        <v>-1683.7000000000007</v>
      </c>
      <c r="H5" s="75">
        <v>-1425.8989999999976</v>
      </c>
      <c r="I5" s="75">
        <v>1032.5989999999983</v>
      </c>
    </row>
    <row r="7" spans="1:9">
      <c r="A7" s="93" t="s">
        <v>669</v>
      </c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"/>
  <sheetViews>
    <sheetView showGridLines="0" workbookViewId="0">
      <selection activeCell="J13" sqref="J13"/>
    </sheetView>
  </sheetViews>
  <sheetFormatPr defaultColWidth="8.5" defaultRowHeight="16.5"/>
  <cols>
    <col min="1" max="1" width="8.58203125" style="75" bestFit="1" customWidth="1"/>
    <col min="2" max="2" width="17.08203125" style="75" customWidth="1"/>
    <col min="3" max="3" width="15.08203125" style="75" customWidth="1"/>
    <col min="4" max="4" width="17.08203125" style="75" customWidth="1"/>
    <col min="5" max="5" width="14.58203125" style="75" customWidth="1"/>
    <col min="6" max="6" width="10.58203125" style="75" bestFit="1" customWidth="1"/>
    <col min="7" max="16384" width="8.5" style="75"/>
  </cols>
  <sheetData>
    <row r="1" spans="1:6">
      <c r="A1" s="226" t="s">
        <v>269</v>
      </c>
    </row>
    <row r="2" spans="1:6" ht="53.5" customHeight="1">
      <c r="A2" s="236" t="s">
        <v>259</v>
      </c>
      <c r="B2" s="236" t="s">
        <v>270</v>
      </c>
      <c r="C2" s="236" t="s">
        <v>271</v>
      </c>
      <c r="D2" s="236" t="s">
        <v>260</v>
      </c>
      <c r="E2" s="236" t="s">
        <v>129</v>
      </c>
      <c r="F2" s="236" t="s">
        <v>261</v>
      </c>
    </row>
    <row r="3" spans="1:6">
      <c r="A3" s="75">
        <v>2015</v>
      </c>
      <c r="B3" s="75" t="s">
        <v>272</v>
      </c>
      <c r="C3" s="75" t="s">
        <v>272</v>
      </c>
      <c r="D3" s="75">
        <v>35917.823515000004</v>
      </c>
      <c r="E3" s="75">
        <v>6347.6289999999999</v>
      </c>
      <c r="F3" s="75">
        <v>42265.452514999997</v>
      </c>
    </row>
    <row r="4" spans="1:6">
      <c r="A4" s="75">
        <v>2016</v>
      </c>
      <c r="B4" s="75" t="s">
        <v>272</v>
      </c>
      <c r="C4" s="75" t="s">
        <v>272</v>
      </c>
      <c r="D4" s="75">
        <v>40140.806916000001</v>
      </c>
      <c r="E4" s="75">
        <v>5009.4579999999996</v>
      </c>
      <c r="F4" s="75">
        <v>45150.264916000007</v>
      </c>
    </row>
    <row r="5" spans="1:6">
      <c r="A5" s="75">
        <v>2017</v>
      </c>
      <c r="B5" s="75" t="s">
        <v>272</v>
      </c>
      <c r="C5" s="75" t="s">
        <v>272</v>
      </c>
      <c r="D5" s="75">
        <v>42593.261364999998</v>
      </c>
      <c r="E5" s="75">
        <v>7026.4480000000003</v>
      </c>
      <c r="F5" s="75">
        <v>49619.709364999995</v>
      </c>
    </row>
    <row r="6" spans="1:6">
      <c r="A6" s="75">
        <v>2018</v>
      </c>
      <c r="B6" s="75" t="s">
        <v>272</v>
      </c>
      <c r="C6" s="75" t="s">
        <v>272</v>
      </c>
      <c r="D6" s="75">
        <v>44057.907905999993</v>
      </c>
      <c r="E6" s="75">
        <v>8221.4879999999994</v>
      </c>
      <c r="F6" s="75">
        <v>52279.395905999998</v>
      </c>
    </row>
    <row r="7" spans="1:6">
      <c r="A7" s="75">
        <v>2019</v>
      </c>
      <c r="B7" s="75" t="s">
        <v>272</v>
      </c>
      <c r="C7" s="75" t="s">
        <v>272</v>
      </c>
      <c r="D7" s="75">
        <v>46462.408345307609</v>
      </c>
      <c r="E7" s="75">
        <v>7484.2719999999999</v>
      </c>
      <c r="F7" s="75">
        <v>53946.680345307614</v>
      </c>
    </row>
    <row r="8" spans="1:6">
      <c r="A8" s="75">
        <v>2020</v>
      </c>
      <c r="B8" s="75" t="s">
        <v>272</v>
      </c>
      <c r="C8" s="75" t="s">
        <v>272</v>
      </c>
      <c r="D8" s="75">
        <v>47786.085340000005</v>
      </c>
      <c r="E8" s="75">
        <v>4608.3109999999997</v>
      </c>
      <c r="F8" s="75">
        <v>52394.396340000007</v>
      </c>
    </row>
    <row r="9" spans="1:6">
      <c r="A9" s="75">
        <v>2021</v>
      </c>
      <c r="B9" s="75" t="s">
        <v>272</v>
      </c>
      <c r="C9" s="75" t="s">
        <v>272</v>
      </c>
      <c r="D9" s="75">
        <v>49327.2019944766</v>
      </c>
      <c r="E9" s="75">
        <v>3089.732</v>
      </c>
      <c r="F9" s="75">
        <v>52416.933994476603</v>
      </c>
    </row>
    <row r="11" spans="1:6">
      <c r="A11" s="93" t="s">
        <v>667</v>
      </c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"/>
  <sheetViews>
    <sheetView showGridLines="0" workbookViewId="0">
      <selection activeCell="A11" sqref="A11"/>
    </sheetView>
  </sheetViews>
  <sheetFormatPr defaultColWidth="8.5" defaultRowHeight="16.5"/>
  <cols>
    <col min="1" max="1" width="18.58203125" style="75" bestFit="1" customWidth="1"/>
    <col min="2" max="16384" width="8.5" style="75"/>
  </cols>
  <sheetData>
    <row r="1" spans="1:9">
      <c r="A1" s="226" t="s">
        <v>273</v>
      </c>
    </row>
    <row r="2" spans="1:9">
      <c r="B2" s="75" t="s">
        <v>274</v>
      </c>
      <c r="C2" s="75" t="s">
        <v>275</v>
      </c>
      <c r="D2" s="75" t="s">
        <v>276</v>
      </c>
      <c r="E2" s="75" t="s">
        <v>277</v>
      </c>
      <c r="F2" s="75" t="s">
        <v>278</v>
      </c>
      <c r="G2" s="75" t="s">
        <v>279</v>
      </c>
      <c r="H2" s="75" t="s">
        <v>280</v>
      </c>
      <c r="I2" s="75" t="s">
        <v>281</v>
      </c>
    </row>
    <row r="3" spans="1:9">
      <c r="A3" s="75" t="s">
        <v>190</v>
      </c>
      <c r="B3" s="244">
        <v>0.56229748246441935</v>
      </c>
      <c r="C3" s="244">
        <v>0.57849352400468135</v>
      </c>
      <c r="D3" s="244">
        <v>0.56393497925785951</v>
      </c>
      <c r="E3" s="244">
        <v>0.58179087402113971</v>
      </c>
      <c r="F3" s="244">
        <v>0.619580709915733</v>
      </c>
      <c r="G3" s="244">
        <v>0.61031613424625719</v>
      </c>
      <c r="H3" s="244">
        <v>0.60539551046369122</v>
      </c>
      <c r="I3" s="244">
        <v>0.64037276175665669</v>
      </c>
    </row>
    <row r="4" spans="1:9">
      <c r="A4" s="75" t="s">
        <v>191</v>
      </c>
      <c r="B4" s="244">
        <v>0.17291159051701141</v>
      </c>
      <c r="C4" s="244">
        <v>0.17999644739583867</v>
      </c>
      <c r="D4" s="244">
        <v>0.18138379078574307</v>
      </c>
      <c r="E4" s="244">
        <v>0.18192832579416474</v>
      </c>
      <c r="F4" s="244">
        <v>0.18815821692234233</v>
      </c>
      <c r="G4" s="244">
        <v>0.1847048685911245</v>
      </c>
      <c r="H4" s="244">
        <v>0.18014775743825687</v>
      </c>
      <c r="I4" s="244">
        <v>0.19950285279685678</v>
      </c>
    </row>
    <row r="5" spans="1:9">
      <c r="A5" s="75" t="s">
        <v>194</v>
      </c>
      <c r="B5" s="244"/>
      <c r="C5" s="244">
        <v>0.85244560608932474</v>
      </c>
      <c r="D5" s="244">
        <v>0.80820012214391646</v>
      </c>
      <c r="E5" s="244">
        <v>0.82025390957287825</v>
      </c>
      <c r="F5" s="244">
        <v>0.77971435284640178</v>
      </c>
      <c r="G5" s="244">
        <v>0.75132075180663427</v>
      </c>
      <c r="H5" s="244">
        <v>0.80240017000003605</v>
      </c>
      <c r="I5" s="244">
        <v>0.90858183142180959</v>
      </c>
    </row>
    <row r="6" spans="1:9">
      <c r="A6" s="75" t="s">
        <v>199</v>
      </c>
      <c r="B6" s="244">
        <v>1.5492934740614457</v>
      </c>
      <c r="C6" s="244">
        <v>1.5164966809016807</v>
      </c>
      <c r="D6" s="244">
        <v>1.6033752693034018</v>
      </c>
      <c r="E6" s="244">
        <v>2.064104383699036</v>
      </c>
      <c r="F6" s="244">
        <v>1.651489041107753</v>
      </c>
      <c r="G6" s="244">
        <v>1.1614565034919804</v>
      </c>
      <c r="H6" s="244">
        <v>1.6167590620374117</v>
      </c>
      <c r="I6" s="244">
        <v>2.2265159457724026</v>
      </c>
    </row>
    <row r="7" spans="1:9">
      <c r="A7" s="75" t="s">
        <v>206</v>
      </c>
      <c r="B7" s="244">
        <v>0.34406694469307059</v>
      </c>
      <c r="C7" s="244">
        <v>0.33258524282594654</v>
      </c>
      <c r="D7" s="244">
        <v>0.29938981180202806</v>
      </c>
      <c r="E7" s="244">
        <v>0.31360590937461519</v>
      </c>
      <c r="F7" s="244">
        <v>0.33132240926151518</v>
      </c>
      <c r="G7" s="244">
        <v>0.30582013253999318</v>
      </c>
      <c r="H7" s="244">
        <v>0.31353094160483469</v>
      </c>
      <c r="I7" s="244">
        <v>0.30397690988377402</v>
      </c>
    </row>
    <row r="8" spans="1:9">
      <c r="A8" s="75" t="s">
        <v>209</v>
      </c>
      <c r="B8" s="244">
        <v>0.47319606727093083</v>
      </c>
      <c r="C8" s="244">
        <v>0.4456882043625458</v>
      </c>
      <c r="D8" s="244">
        <v>0.44826648029353772</v>
      </c>
      <c r="E8" s="244">
        <v>0.49394820907350262</v>
      </c>
      <c r="F8" s="244">
        <v>0.50305126142820533</v>
      </c>
      <c r="G8" s="244">
        <v>0.47828699289121412</v>
      </c>
      <c r="H8" s="244">
        <v>0.49199099933818663</v>
      </c>
      <c r="I8" s="244">
        <v>0.51267692782008656</v>
      </c>
    </row>
    <row r="9" spans="1:9">
      <c r="B9" s="94"/>
      <c r="C9" s="94"/>
      <c r="D9" s="94"/>
      <c r="E9" s="94"/>
      <c r="F9" s="94"/>
      <c r="G9" s="94"/>
      <c r="H9" s="94"/>
      <c r="I9" s="94"/>
    </row>
    <row r="11" spans="1:9">
      <c r="A11" s="93" t="s">
        <v>595</v>
      </c>
    </row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"/>
  <sheetViews>
    <sheetView showGridLines="0" zoomScale="67" zoomScaleNormal="67" workbookViewId="0">
      <selection activeCell="N15" sqref="N15"/>
    </sheetView>
  </sheetViews>
  <sheetFormatPr defaultColWidth="8.5" defaultRowHeight="16.5"/>
  <cols>
    <col min="1" max="16384" width="8.5" style="75"/>
  </cols>
  <sheetData>
    <row r="1" spans="1:10">
      <c r="A1" s="226" t="s">
        <v>282</v>
      </c>
    </row>
    <row r="2" spans="1:10">
      <c r="B2" s="75" t="s">
        <v>274</v>
      </c>
      <c r="C2" s="75" t="s">
        <v>275</v>
      </c>
      <c r="D2" s="75" t="s">
        <v>276</v>
      </c>
      <c r="E2" s="75" t="s">
        <v>277</v>
      </c>
      <c r="F2" s="75" t="s">
        <v>278</v>
      </c>
      <c r="G2" s="75" t="s">
        <v>279</v>
      </c>
      <c r="H2" s="75" t="s">
        <v>280</v>
      </c>
      <c r="I2" s="75" t="s">
        <v>281</v>
      </c>
      <c r="J2" s="75">
        <v>2021</v>
      </c>
    </row>
    <row r="3" spans="1:10">
      <c r="A3" s="75" t="s">
        <v>190</v>
      </c>
      <c r="B3" s="180">
        <f>'[2]Vyb_POS inward'!X14</f>
        <v>0.56229748246441935</v>
      </c>
      <c r="C3" s="180">
        <f>'[2]Vyb_POS inward'!Y14</f>
        <v>0.57849352400468135</v>
      </c>
      <c r="D3" s="180">
        <f>'[2]Vyb_POS inward'!Z14</f>
        <v>0.56393497925785951</v>
      </c>
      <c r="E3" s="180">
        <f>'[2]Vyb_POS inward'!AA14</f>
        <v>0.60048749284963521</v>
      </c>
      <c r="F3" s="180">
        <f>'[2]Vyb_POS inward'!AB14</f>
        <v>0.619580709915733</v>
      </c>
      <c r="G3" s="180">
        <f>'[2]Vyb_POS inward'!AC14</f>
        <v>0.61031613424625719</v>
      </c>
      <c r="H3" s="180">
        <f>'[2]Vyb_POS inward'!AD14</f>
        <v>0.60539551046369122</v>
      </c>
      <c r="I3" s="180">
        <f>'[2]Vyb_POS inward'!AE14</f>
        <v>0.65579684289642426</v>
      </c>
      <c r="J3" s="180">
        <f>'[2]Vyb_POS inward'!AF14</f>
        <v>0.66666246938608476</v>
      </c>
    </row>
    <row r="4" spans="1:10">
      <c r="A4" s="75" t="s">
        <v>191</v>
      </c>
      <c r="B4" s="180">
        <f>'[2]DEU EST_POS inward'!L11</f>
        <v>0.17291159051701141</v>
      </c>
      <c r="C4" s="180">
        <f>'[2]DEU EST_POS inward'!M11</f>
        <v>0.17999644739583867</v>
      </c>
      <c r="D4" s="180">
        <f>'[2]DEU EST_POS inward'!N11</f>
        <v>0.18138379078574307</v>
      </c>
      <c r="E4" s="180">
        <f>'[2]DEU EST_POS inward'!O11</f>
        <v>0.18192832579416474</v>
      </c>
      <c r="F4" s="180">
        <f>'[2]DEU EST_POS inward'!P11</f>
        <v>0.18815821692234233</v>
      </c>
      <c r="G4" s="180">
        <f>'[2]DEU EST_POS inward'!Q11</f>
        <v>0.1847048685911245</v>
      </c>
      <c r="H4" s="180">
        <f>'[2]DEU EST_POS inward'!R11</f>
        <v>0.18575289786448904</v>
      </c>
      <c r="I4" s="180">
        <f>'[2]DEU EST_POS inward'!S11</f>
        <v>0.20142138183698471</v>
      </c>
      <c r="J4" s="180">
        <f>'[2]DEU EST_POS inward'!T11</f>
        <v>0.20137113159822526</v>
      </c>
    </row>
    <row r="5" spans="1:10">
      <c r="A5" s="75" t="s">
        <v>194</v>
      </c>
      <c r="B5" s="180">
        <f>'[2]DEU EST_POS inward'!L10</f>
        <v>0.81468261522516239</v>
      </c>
      <c r="C5" s="180">
        <f>'[2]DEU EST_POS inward'!M10</f>
        <v>0.85235083448888171</v>
      </c>
      <c r="D5" s="180">
        <f>'[2]DEU EST_POS inward'!N10</f>
        <v>0.8081080295084192</v>
      </c>
      <c r="E5" s="180">
        <f>'[2]DEU EST_POS inward'!O10</f>
        <v>0.82016194667071296</v>
      </c>
      <c r="F5" s="180">
        <f>'[2]DEU EST_POS inward'!P10</f>
        <v>0.7796346334586467</v>
      </c>
      <c r="G5" s="180">
        <f>'[2]DEU EST_POS inward'!Q10</f>
        <v>0.75641094855045088</v>
      </c>
      <c r="H5" s="180">
        <f>'[2]DEU EST_POS inward'!R10</f>
        <v>0.79965567789315206</v>
      </c>
      <c r="I5" s="180">
        <f>'[2]DEU EST_POS inward'!S10</f>
        <v>0.91457855452393966</v>
      </c>
      <c r="J5" s="180">
        <f>'[2]DEU EST_POS inward'!T10</f>
        <v>1.0708827186602596</v>
      </c>
    </row>
    <row r="6" spans="1:10">
      <c r="A6" s="75" t="s">
        <v>199</v>
      </c>
      <c r="B6" s="180">
        <f>'[2]Vyb_POS inward'!X15</f>
        <v>0.66170855933079908</v>
      </c>
      <c r="C6" s="180">
        <f>'[2]Vyb_POS inward'!Y15</f>
        <v>0.65556868234662513</v>
      </c>
      <c r="D6" s="180">
        <f>'[2]Vyb_POS inward'!Z15</f>
        <v>0.73213798604183311</v>
      </c>
      <c r="E6" s="180">
        <f>'[2]Vyb_POS inward'!AA15</f>
        <v>0.6236424844897196</v>
      </c>
      <c r="F6" s="180">
        <f>'[2]Vyb_POS inward'!AB15</f>
        <v>0.59428432082766736</v>
      </c>
      <c r="G6" s="180">
        <f>'[2]Vyb_POS inward'!AC15</f>
        <v>0.58571674973975829</v>
      </c>
      <c r="H6" s="180">
        <f>'[2]Vyb_POS inward'!AD15</f>
        <v>0.57552136273488708</v>
      </c>
      <c r="I6" s="180">
        <f>'[2]Vyb_POS inward'!AE15</f>
        <v>0.57794189394326811</v>
      </c>
      <c r="J6" s="180">
        <f>'[2]Vyb_POS inward'!AF15</f>
        <v>0.53827840993833831</v>
      </c>
    </row>
    <row r="7" spans="1:10">
      <c r="A7" s="75" t="s">
        <v>206</v>
      </c>
      <c r="B7" s="180">
        <f>'[2]Vyb_POS inward'!X16</f>
        <v>0.34018571600725517</v>
      </c>
      <c r="C7" s="180">
        <f>'[2]Vyb_POS inward'!Y16</f>
        <v>0.33060843354965702</v>
      </c>
      <c r="D7" s="180">
        <f>'[2]Vyb_POS inward'!Z16</f>
        <v>0.2975223492943565</v>
      </c>
      <c r="E7" s="180">
        <f>'[2]Vyb_POS inward'!AA16</f>
        <v>0.31225024150335517</v>
      </c>
      <c r="F7" s="180">
        <f>'[2]Vyb_POS inward'!AB16</f>
        <v>0.32958873063808392</v>
      </c>
      <c r="G7" s="180">
        <f>'[2]Vyb_POS inward'!AC16</f>
        <v>0.30423277083294509</v>
      </c>
      <c r="H7" s="180">
        <f>'[2]Vyb_POS inward'!AD16</f>
        <v>0.3111657042651455</v>
      </c>
      <c r="I7" s="180">
        <f>'[2]Vyb_POS inward'!AE16</f>
        <v>0.30833063446883308</v>
      </c>
      <c r="J7" s="180">
        <f>'[2]Vyb_POS inward'!AF16</f>
        <v>0.32430021308762619</v>
      </c>
    </row>
    <row r="8" spans="1:10">
      <c r="A8" s="75" t="s">
        <v>209</v>
      </c>
      <c r="B8" s="180">
        <f>'[2]Vyb_POS inward'!X17</f>
        <v>0.47319606727093083</v>
      </c>
      <c r="C8" s="180">
        <f>'[2]Vyb_POS inward'!Y17</f>
        <v>0.4456882043625458</v>
      </c>
      <c r="D8" s="180">
        <f>'[2]Vyb_POS inward'!Z17</f>
        <v>0.44826648029353772</v>
      </c>
      <c r="E8" s="180">
        <f>'[2]Vyb_POS inward'!AA17</f>
        <v>0.49394820907350262</v>
      </c>
      <c r="F8" s="180">
        <f>'[2]Vyb_POS inward'!AB17</f>
        <v>0.50305126142820533</v>
      </c>
      <c r="G8" s="180">
        <f>'[2]Vyb_POS inward'!AC17</f>
        <v>0.47828699289121412</v>
      </c>
      <c r="H8" s="180">
        <f>'[2]Vyb_POS inward'!AD17</f>
        <v>0.49203893324352976</v>
      </c>
      <c r="I8" s="180">
        <f>'[2]Vyb_POS inward'!AE17</f>
        <v>0.51139906187695239</v>
      </c>
      <c r="J8" s="180">
        <f>'[2]Vyb_POS inward'!AF17</f>
        <v>0.4916814106365906</v>
      </c>
    </row>
    <row r="9" spans="1:10">
      <c r="B9" s="180"/>
      <c r="C9" s="180"/>
      <c r="D9" s="180"/>
      <c r="E9" s="180"/>
      <c r="F9" s="180"/>
      <c r="G9" s="180"/>
      <c r="H9" s="180"/>
      <c r="I9" s="180"/>
    </row>
    <row r="11" spans="1:10">
      <c r="A11" s="93" t="s">
        <v>670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62"/>
  <sheetViews>
    <sheetView showGridLines="0" topLeftCell="A10" zoomScaleNormal="100" workbookViewId="0">
      <selection activeCell="A8" sqref="A8"/>
    </sheetView>
  </sheetViews>
  <sheetFormatPr defaultColWidth="10.33203125" defaultRowHeight="16.5"/>
  <cols>
    <col min="1" max="1" width="16.08203125" style="2" customWidth="1"/>
    <col min="2" max="24" width="6.33203125" style="2" customWidth="1"/>
    <col min="25" max="16384" width="10.33203125" style="2"/>
  </cols>
  <sheetData>
    <row r="1" spans="1:31" ht="24" customHeight="1">
      <c r="A1" s="227" t="s">
        <v>111</v>
      </c>
    </row>
    <row r="2" spans="1:31" s="5" customFormat="1" ht="29.25" customHeight="1">
      <c r="A2" s="69"/>
      <c r="B2" s="260">
        <v>2000</v>
      </c>
      <c r="C2" s="260">
        <v>2001</v>
      </c>
      <c r="D2" s="260">
        <v>2002</v>
      </c>
      <c r="E2" s="260">
        <v>2003</v>
      </c>
      <c r="F2" s="260">
        <v>2004</v>
      </c>
      <c r="G2" s="260">
        <v>2005</v>
      </c>
      <c r="H2" s="260">
        <v>2006</v>
      </c>
      <c r="I2" s="260">
        <v>2007</v>
      </c>
      <c r="J2" s="260">
        <v>2008</v>
      </c>
      <c r="K2" s="260">
        <v>2009</v>
      </c>
      <c r="L2" s="260">
        <v>2010</v>
      </c>
      <c r="M2" s="260">
        <v>2011</v>
      </c>
      <c r="N2" s="260">
        <v>2012</v>
      </c>
      <c r="O2" s="260">
        <v>2013</v>
      </c>
      <c r="P2" s="260">
        <v>2014</v>
      </c>
      <c r="Q2" s="260">
        <v>2015</v>
      </c>
      <c r="R2" s="260">
        <v>2016</v>
      </c>
      <c r="S2" s="260">
        <v>2017</v>
      </c>
      <c r="T2" s="260">
        <v>2018</v>
      </c>
      <c r="U2" s="260">
        <v>2019</v>
      </c>
      <c r="V2" s="260">
        <v>2020</v>
      </c>
      <c r="W2" s="260">
        <v>2021</v>
      </c>
      <c r="X2" s="260">
        <v>2022</v>
      </c>
      <c r="Y2"/>
      <c r="Z2"/>
      <c r="AA2"/>
      <c r="AB2"/>
      <c r="AC2"/>
      <c r="AD2"/>
      <c r="AE2"/>
    </row>
    <row r="3" spans="1:31" s="3" customFormat="1">
      <c r="A3" s="8" t="s">
        <v>112</v>
      </c>
      <c r="B3" s="13">
        <v>36.706054412181025</v>
      </c>
      <c r="C3" s="13">
        <v>37.447906572907542</v>
      </c>
      <c r="D3" s="13">
        <v>39.249950420999127</v>
      </c>
      <c r="E3" s="13">
        <v>41.680227141282806</v>
      </c>
      <c r="F3" s="13">
        <v>43.296984744261117</v>
      </c>
      <c r="G3" s="13">
        <v>45.72219495331673</v>
      </c>
      <c r="H3" s="13">
        <v>47.65179375357004</v>
      </c>
      <c r="I3" s="13">
        <v>51.118929384944934</v>
      </c>
      <c r="J3" s="13">
        <v>53.213592171063539</v>
      </c>
      <c r="K3" s="13">
        <v>53.045670456412694</v>
      </c>
      <c r="L3" s="13">
        <v>53.866558028263945</v>
      </c>
      <c r="M3" s="13">
        <v>53.50706866920968</v>
      </c>
      <c r="N3" s="13">
        <v>54.027992053721306</v>
      </c>
      <c r="O3" s="13">
        <v>54.225110275771307</v>
      </c>
      <c r="P3" s="13">
        <v>54.669820433160886</v>
      </c>
      <c r="Q3" s="13">
        <v>57.128457130014418</v>
      </c>
      <c r="R3" s="13">
        <v>57.333932629127439</v>
      </c>
      <c r="S3" s="13">
        <v>57.635930077300792</v>
      </c>
      <c r="T3" s="13">
        <v>59.275441341510025</v>
      </c>
      <c r="U3" s="13">
        <v>60.240298692325311</v>
      </c>
      <c r="V3" s="13">
        <v>60.341377345914481</v>
      </c>
      <c r="W3" s="13">
        <v>60.546881391241101</v>
      </c>
      <c r="X3" s="13">
        <v>60.6</v>
      </c>
    </row>
    <row r="4" spans="1:31" s="3" customFormat="1">
      <c r="A4" s="8" t="s">
        <v>113</v>
      </c>
      <c r="B4" s="13">
        <v>38.770445164857847</v>
      </c>
      <c r="C4" s="13">
        <v>39.148294709489626</v>
      </c>
      <c r="D4" s="13">
        <v>41.577464062258457</v>
      </c>
      <c r="E4" s="13">
        <v>44.496433509364699</v>
      </c>
      <c r="F4" s="13">
        <v>45.342880880755942</v>
      </c>
      <c r="G4" s="13">
        <v>46.111273743341755</v>
      </c>
      <c r="H4" s="13">
        <v>48.101134309724152</v>
      </c>
      <c r="I4" s="13">
        <v>51.127402299994785</v>
      </c>
      <c r="J4" s="13">
        <v>52.215764234594729</v>
      </c>
      <c r="K4" s="13">
        <v>52.294914491646551</v>
      </c>
      <c r="L4" s="13">
        <v>54.410077421602111</v>
      </c>
      <c r="M4" s="13">
        <v>53.842742862040602</v>
      </c>
      <c r="N4" s="13">
        <v>54.332202080776767</v>
      </c>
      <c r="O4" s="13">
        <v>55.395741904174642</v>
      </c>
      <c r="P4" s="13">
        <v>55.917163551747826</v>
      </c>
      <c r="Q4" s="13">
        <v>57.581458854976454</v>
      </c>
      <c r="R4" s="13">
        <v>57.020433313399955</v>
      </c>
      <c r="S4" s="13">
        <v>57.309866168761438</v>
      </c>
      <c r="T4" s="13">
        <v>58.627437803299607</v>
      </c>
      <c r="U4" s="13">
        <v>59.733260431276712</v>
      </c>
      <c r="V4" s="13">
        <v>62.433749233946521</v>
      </c>
      <c r="W4" s="13">
        <v>63.648682479117333</v>
      </c>
      <c r="X4" s="13">
        <v>61.710169059734199</v>
      </c>
    </row>
    <row r="5" spans="1:31" s="3" customFormat="1"/>
    <row r="6" spans="1:31" s="3" customFormat="1">
      <c r="A6" s="248"/>
    </row>
    <row r="7" spans="1:31" s="3" customFormat="1">
      <c r="A7" s="198" t="s">
        <v>585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</row>
    <row r="8" spans="1:31">
      <c r="A8" s="34" t="s">
        <v>114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5"/>
      <c r="V8" s="15"/>
      <c r="W8" s="15"/>
    </row>
    <row r="10" spans="1:31">
      <c r="B10" s="14"/>
      <c r="C10" s="14"/>
      <c r="D10" s="14"/>
      <c r="E10" s="14"/>
      <c r="F10" s="14"/>
      <c r="G10" s="14"/>
    </row>
    <row r="11" spans="1:31">
      <c r="V11" s="16"/>
      <c r="W11" s="16"/>
      <c r="X11" s="16"/>
    </row>
    <row r="12" spans="1:31">
      <c r="B12" s="14"/>
      <c r="C12" s="14"/>
      <c r="D12" s="14"/>
      <c r="E12" s="14"/>
      <c r="F12" s="14"/>
      <c r="G12" s="14"/>
    </row>
    <row r="14" spans="1:31">
      <c r="B14" s="14"/>
      <c r="C14" s="14"/>
      <c r="D14" s="14"/>
      <c r="E14" s="14"/>
      <c r="F14" s="14"/>
      <c r="G14" s="14"/>
    </row>
    <row r="20" spans="2:6">
      <c r="B20" s="14"/>
      <c r="C20" s="14"/>
      <c r="D20" s="14"/>
      <c r="E20" s="14"/>
      <c r="F20" s="14"/>
    </row>
    <row r="21" spans="2:6">
      <c r="B21" s="14"/>
      <c r="C21" s="14"/>
      <c r="D21" s="14"/>
      <c r="E21" s="14"/>
      <c r="F21" s="14"/>
    </row>
    <row r="22" spans="2:6" ht="17.149999999999999" customHeight="1">
      <c r="B22" s="14"/>
      <c r="C22" s="14"/>
      <c r="D22" s="14"/>
      <c r="E22" s="14"/>
      <c r="F22" s="14"/>
    </row>
    <row r="23" spans="2:6">
      <c r="B23" s="14"/>
      <c r="C23" s="14"/>
      <c r="D23" s="14"/>
      <c r="E23" s="14"/>
      <c r="F23" s="14"/>
    </row>
    <row r="25" spans="2:6">
      <c r="B25" s="14"/>
      <c r="C25" s="14"/>
      <c r="D25" s="17"/>
    </row>
    <row r="26" spans="2:6">
      <c r="B26" s="14"/>
      <c r="C26" s="14"/>
      <c r="D26" s="17"/>
    </row>
    <row r="27" spans="2:6">
      <c r="B27" s="14"/>
      <c r="C27" s="14"/>
      <c r="D27" s="17"/>
    </row>
    <row r="28" spans="2:6">
      <c r="B28" s="14"/>
      <c r="C28" s="14"/>
      <c r="D28" s="17"/>
    </row>
    <row r="29" spans="2:6">
      <c r="B29" s="14"/>
      <c r="C29" s="14"/>
      <c r="D29" s="14"/>
    </row>
    <row r="30" spans="2:6">
      <c r="D30" s="14"/>
      <c r="E30" s="14"/>
    </row>
    <row r="31" spans="2:6">
      <c r="C31" s="14"/>
      <c r="D31" s="14"/>
      <c r="E31" s="14"/>
    </row>
    <row r="32" spans="2:6">
      <c r="B32" s="14"/>
      <c r="C32" s="14"/>
      <c r="D32" s="14"/>
      <c r="E32" s="14"/>
    </row>
    <row r="33" spans="1:5">
      <c r="B33" s="14"/>
      <c r="C33" s="14"/>
      <c r="D33" s="14"/>
      <c r="E33" s="14"/>
    </row>
    <row r="34" spans="1:5">
      <c r="B34" s="14"/>
      <c r="C34" s="14"/>
      <c r="D34" s="14"/>
      <c r="E34" s="14"/>
    </row>
    <row r="35" spans="1:5">
      <c r="B35" s="14"/>
      <c r="C35" s="14"/>
      <c r="D35" s="14"/>
      <c r="E35" s="14"/>
    </row>
    <row r="36" spans="1:5">
      <c r="B36" s="14"/>
      <c r="C36" s="14"/>
    </row>
    <row r="37" spans="1:5">
      <c r="A37" s="14"/>
      <c r="B37" s="14"/>
      <c r="C37" s="14"/>
    </row>
    <row r="38" spans="1:5">
      <c r="B38" s="14"/>
      <c r="C38" s="14"/>
    </row>
    <row r="39" spans="1:5">
      <c r="B39" s="14"/>
      <c r="C39" s="14"/>
    </row>
    <row r="40" spans="1:5">
      <c r="B40" s="14"/>
      <c r="C40" s="14"/>
    </row>
    <row r="41" spans="1:5">
      <c r="B41" s="14"/>
      <c r="C41" s="14"/>
    </row>
    <row r="42" spans="1:5">
      <c r="B42" s="14"/>
      <c r="C42" s="14"/>
    </row>
    <row r="43" spans="1:5">
      <c r="B43" s="14"/>
      <c r="C43" s="14"/>
    </row>
    <row r="44" spans="1:5">
      <c r="B44" s="14"/>
      <c r="C44" s="14"/>
    </row>
    <row r="45" spans="1:5">
      <c r="B45" s="14"/>
      <c r="C45" s="14"/>
    </row>
    <row r="46" spans="1:5">
      <c r="B46" s="14"/>
      <c r="C46" s="14"/>
    </row>
    <row r="47" spans="1:5">
      <c r="B47" s="14"/>
      <c r="C47" s="14"/>
    </row>
    <row r="48" spans="1:5">
      <c r="B48" s="14"/>
      <c r="C48" s="14"/>
    </row>
    <row r="49" spans="2:8">
      <c r="B49" s="14"/>
      <c r="C49" s="14"/>
    </row>
    <row r="50" spans="2:8">
      <c r="B50" s="14"/>
      <c r="C50" s="15"/>
    </row>
    <row r="51" spans="2:8">
      <c r="B51" s="14"/>
      <c r="C51" s="15"/>
    </row>
    <row r="53" spans="2:8">
      <c r="B53" s="14"/>
      <c r="C53" s="14"/>
    </row>
    <row r="54" spans="2:8">
      <c r="B54" s="14"/>
      <c r="C54" s="14"/>
    </row>
    <row r="55" spans="2:8">
      <c r="B55" s="14"/>
      <c r="C55" s="14"/>
    </row>
    <row r="56" spans="2:8">
      <c r="B56" s="14"/>
      <c r="C56" s="14"/>
      <c r="D56" s="15"/>
      <c r="E56" s="15"/>
      <c r="F56" s="15"/>
      <c r="G56" s="15"/>
      <c r="H56" s="15"/>
    </row>
    <row r="57" spans="2:8">
      <c r="B57" s="14"/>
      <c r="C57" s="14"/>
      <c r="D57" s="15"/>
      <c r="E57" s="15"/>
      <c r="F57" s="15"/>
      <c r="G57" s="15"/>
      <c r="H57" s="15"/>
    </row>
    <row r="58" spans="2:8">
      <c r="B58" s="15"/>
      <c r="D58" s="15"/>
      <c r="E58" s="15"/>
      <c r="F58" s="15"/>
      <c r="G58" s="15"/>
      <c r="H58" s="15"/>
    </row>
    <row r="59" spans="2:8">
      <c r="B59" s="14"/>
      <c r="C59" s="14"/>
      <c r="D59" s="15"/>
      <c r="E59" s="15"/>
      <c r="F59" s="15"/>
      <c r="G59" s="15"/>
      <c r="H59" s="15"/>
    </row>
    <row r="60" spans="2:8">
      <c r="B60" s="14"/>
      <c r="C60" s="14"/>
    </row>
    <row r="61" spans="2:8">
      <c r="B61" s="14"/>
      <c r="C61" s="14"/>
    </row>
    <row r="62" spans="2:8">
      <c r="B62" s="14"/>
      <c r="C62" s="14"/>
    </row>
  </sheetData>
  <hyperlinks>
    <hyperlink ref="A8" r:id="rId1"/>
  </hyperlinks>
  <pageMargins left="0.7" right="0.7" top="0.75" bottom="0.75" header="0.3" footer="0.3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"/>
  <sheetViews>
    <sheetView showGridLines="0" workbookViewId="0">
      <selection activeCell="A33" sqref="A33:XFD33"/>
    </sheetView>
  </sheetViews>
  <sheetFormatPr defaultRowHeight="16.5"/>
  <sheetData>
    <row r="1" spans="1:9" ht="17" thickBot="1">
      <c r="A1" s="223" t="s">
        <v>283</v>
      </c>
    </row>
    <row r="2" spans="1:9">
      <c r="A2" s="299"/>
      <c r="B2" s="301" t="s">
        <v>284</v>
      </c>
      <c r="C2" s="301"/>
      <c r="D2" s="301"/>
      <c r="E2" s="301"/>
      <c r="F2" s="301" t="s">
        <v>284</v>
      </c>
      <c r="G2" s="301"/>
      <c r="H2" s="301"/>
      <c r="I2" s="301"/>
    </row>
    <row r="3" spans="1:9" ht="24" customHeight="1">
      <c r="A3" s="300"/>
      <c r="B3" s="302" t="s">
        <v>285</v>
      </c>
      <c r="C3" s="302"/>
      <c r="D3" s="302"/>
      <c r="E3" s="302"/>
      <c r="F3" s="302" t="s">
        <v>286</v>
      </c>
      <c r="G3" s="302"/>
      <c r="H3" s="302"/>
      <c r="I3" s="302"/>
    </row>
    <row r="4" spans="1:9" ht="17" thickBot="1">
      <c r="A4" s="95" t="s">
        <v>160</v>
      </c>
      <c r="B4" s="96">
        <v>2010</v>
      </c>
      <c r="C4" s="96">
        <v>2019</v>
      </c>
      <c r="D4" s="96">
        <v>2020</v>
      </c>
      <c r="E4" s="96">
        <v>2021</v>
      </c>
      <c r="F4" s="96">
        <v>2010</v>
      </c>
      <c r="G4" s="96">
        <v>2019</v>
      </c>
      <c r="H4" s="96">
        <v>2020</v>
      </c>
      <c r="I4" s="96">
        <v>2021</v>
      </c>
    </row>
    <row r="5" spans="1:9">
      <c r="A5" s="97" t="s">
        <v>186</v>
      </c>
      <c r="B5" s="98">
        <v>46.35</v>
      </c>
      <c r="C5" s="98">
        <v>53.78</v>
      </c>
      <c r="D5" s="98">
        <v>54.84</v>
      </c>
      <c r="E5" s="98">
        <v>51.41</v>
      </c>
      <c r="F5" s="98">
        <v>113.09</v>
      </c>
      <c r="G5" s="98">
        <v>123.54</v>
      </c>
      <c r="H5" s="98">
        <v>118.31</v>
      </c>
      <c r="I5" s="98">
        <v>123.25</v>
      </c>
    </row>
    <row r="6" spans="1:9">
      <c r="A6" s="97" t="s">
        <v>187</v>
      </c>
      <c r="B6" s="98">
        <v>89.74</v>
      </c>
      <c r="C6" s="98">
        <v>122.16</v>
      </c>
      <c r="D6" s="98">
        <v>126.08</v>
      </c>
      <c r="E6" s="98">
        <v>117.09</v>
      </c>
      <c r="F6" s="98">
        <v>91.18</v>
      </c>
      <c r="G6" s="98">
        <v>109.39</v>
      </c>
      <c r="H6" s="98">
        <v>106.6</v>
      </c>
      <c r="I6" s="98">
        <v>114.33</v>
      </c>
    </row>
    <row r="7" spans="1:9">
      <c r="A7" s="97" t="s">
        <v>188</v>
      </c>
      <c r="B7" s="98">
        <v>5.0999999999999996</v>
      </c>
      <c r="C7" s="98">
        <v>4.13</v>
      </c>
      <c r="D7" s="98">
        <v>5.1100000000000003</v>
      </c>
      <c r="E7" s="98">
        <v>4.12</v>
      </c>
      <c r="F7" s="98">
        <v>5.74</v>
      </c>
      <c r="G7" s="98">
        <v>5.5</v>
      </c>
      <c r="H7" s="98">
        <v>5.95</v>
      </c>
      <c r="I7" s="98">
        <v>5.68</v>
      </c>
    </row>
    <row r="8" spans="1:9">
      <c r="A8" s="97" t="s">
        <v>198</v>
      </c>
      <c r="B8" s="98">
        <v>8.1300000000000008</v>
      </c>
      <c r="C8" s="98">
        <v>7.99</v>
      </c>
      <c r="D8" s="98">
        <v>9.4600000000000009</v>
      </c>
      <c r="E8" s="98">
        <v>9.26</v>
      </c>
      <c r="F8" s="98">
        <v>15.25</v>
      </c>
      <c r="G8" s="98">
        <v>13.83</v>
      </c>
      <c r="H8" s="98">
        <v>14.07</v>
      </c>
      <c r="I8" s="98">
        <v>15.56</v>
      </c>
    </row>
    <row r="9" spans="1:9">
      <c r="A9" s="97" t="s">
        <v>189</v>
      </c>
      <c r="B9" s="98">
        <v>943.54</v>
      </c>
      <c r="C9" s="98">
        <v>1790.56</v>
      </c>
      <c r="D9" s="98">
        <v>1990.85</v>
      </c>
      <c r="E9" s="98">
        <v>1537.05</v>
      </c>
      <c r="F9" s="98">
        <v>93.24</v>
      </c>
      <c r="G9" s="98">
        <v>103.08</v>
      </c>
      <c r="H9" s="98">
        <v>102.7</v>
      </c>
      <c r="I9" s="98">
        <v>101.69</v>
      </c>
    </row>
    <row r="10" spans="1:9">
      <c r="A10" s="99" t="s">
        <v>190</v>
      </c>
      <c r="B10" s="100">
        <v>7.14</v>
      </c>
      <c r="C10" s="100">
        <v>17.88</v>
      </c>
      <c r="D10" s="100">
        <v>20.9</v>
      </c>
      <c r="E10" s="100">
        <v>18.91</v>
      </c>
      <c r="F10" s="100">
        <v>11.61</v>
      </c>
      <c r="G10" s="100">
        <v>26.34</v>
      </c>
      <c r="H10" s="100">
        <v>26.27</v>
      </c>
      <c r="I10" s="100">
        <v>26.73</v>
      </c>
    </row>
    <row r="11" spans="1:9">
      <c r="A11" s="97" t="s">
        <v>192</v>
      </c>
      <c r="B11" s="98">
        <v>50.66</v>
      </c>
      <c r="C11" s="98">
        <v>63.51</v>
      </c>
      <c r="D11" s="98">
        <v>69.760000000000005</v>
      </c>
      <c r="E11" s="98">
        <v>68.69</v>
      </c>
      <c r="F11" s="98">
        <v>169.69</v>
      </c>
      <c r="G11" s="98">
        <v>171.11</v>
      </c>
      <c r="H11" s="98">
        <v>167.11</v>
      </c>
      <c r="I11" s="98">
        <v>175.64</v>
      </c>
    </row>
    <row r="12" spans="1:9">
      <c r="A12" s="99" t="s">
        <v>194</v>
      </c>
      <c r="B12" s="100">
        <v>28.38</v>
      </c>
      <c r="C12" s="100">
        <v>32.729999999999997</v>
      </c>
      <c r="D12" s="100">
        <v>36.08</v>
      </c>
      <c r="E12" s="100">
        <v>36.06</v>
      </c>
      <c r="F12" s="100">
        <v>35.659999999999997</v>
      </c>
      <c r="G12" s="100">
        <v>36.090000000000003</v>
      </c>
      <c r="H12" s="100">
        <v>32.04</v>
      </c>
      <c r="I12" s="100">
        <v>36.950000000000003</v>
      </c>
    </row>
    <row r="13" spans="1:9">
      <c r="A13" s="97" t="s">
        <v>195</v>
      </c>
      <c r="B13" s="98">
        <v>55.25</v>
      </c>
      <c r="C13" s="98">
        <v>54.49</v>
      </c>
      <c r="D13" s="98">
        <v>53.26</v>
      </c>
      <c r="E13" s="98">
        <v>47.47</v>
      </c>
      <c r="F13" s="98">
        <v>158.79</v>
      </c>
      <c r="G13" s="98">
        <v>170.67</v>
      </c>
      <c r="H13" s="98">
        <v>158.72999999999999</v>
      </c>
      <c r="I13" s="98">
        <v>142.02000000000001</v>
      </c>
    </row>
    <row r="14" spans="1:9">
      <c r="A14" s="97" t="s">
        <v>196</v>
      </c>
      <c r="B14" s="98">
        <v>44.3</v>
      </c>
      <c r="C14" s="98">
        <v>52.28</v>
      </c>
      <c r="D14" s="98">
        <v>58.69</v>
      </c>
      <c r="E14" s="98">
        <v>52.44</v>
      </c>
      <c r="F14" s="98">
        <v>185.98</v>
      </c>
      <c r="G14" s="98">
        <v>167.33</v>
      </c>
      <c r="H14" s="98">
        <v>160.59</v>
      </c>
      <c r="I14" s="98">
        <v>157.97</v>
      </c>
    </row>
    <row r="15" spans="1:9">
      <c r="A15" s="99" t="s">
        <v>191</v>
      </c>
      <c r="B15" s="100">
        <v>40.18</v>
      </c>
      <c r="C15" s="100">
        <v>46.85</v>
      </c>
      <c r="D15" s="100">
        <v>51.73</v>
      </c>
      <c r="E15" s="100">
        <v>50.65</v>
      </c>
      <c r="F15" s="100">
        <v>142.75</v>
      </c>
      <c r="G15" s="100">
        <v>189.05</v>
      </c>
      <c r="H15" s="100">
        <v>179.59</v>
      </c>
      <c r="I15" s="100">
        <v>187.98</v>
      </c>
    </row>
    <row r="16" spans="1:9">
      <c r="A16" s="97" t="s">
        <v>197</v>
      </c>
      <c r="B16" s="98">
        <v>14.36</v>
      </c>
      <c r="C16" s="98">
        <v>9.3800000000000008</v>
      </c>
      <c r="D16" s="98">
        <v>7.42</v>
      </c>
      <c r="E16" s="98">
        <v>6.64</v>
      </c>
      <c r="F16" s="98">
        <v>121.69</v>
      </c>
      <c r="G16" s="98">
        <v>42.6</v>
      </c>
      <c r="H16" s="98">
        <v>33.71</v>
      </c>
      <c r="I16" s="98">
        <v>30.66</v>
      </c>
    </row>
    <row r="17" spans="1:9">
      <c r="A17" s="99" t="s">
        <v>199</v>
      </c>
      <c r="B17" s="100">
        <v>17.86</v>
      </c>
      <c r="C17" s="100">
        <v>19.73</v>
      </c>
      <c r="D17" s="100">
        <v>23.58</v>
      </c>
      <c r="E17" s="100">
        <v>21.41</v>
      </c>
      <c r="F17" s="100">
        <v>25.94</v>
      </c>
      <c r="G17" s="100">
        <v>34.29</v>
      </c>
      <c r="H17" s="100">
        <v>35.799999999999997</v>
      </c>
      <c r="I17" s="100">
        <v>38.06</v>
      </c>
    </row>
    <row r="18" spans="1:9">
      <c r="A18" s="97" t="s">
        <v>200</v>
      </c>
      <c r="B18" s="98">
        <v>153.44</v>
      </c>
      <c r="C18" s="98">
        <v>281.94</v>
      </c>
      <c r="D18" s="98">
        <v>284.52999999999997</v>
      </c>
      <c r="E18" s="98">
        <v>261.31</v>
      </c>
      <c r="F18" s="98">
        <v>119.1</v>
      </c>
      <c r="G18" s="98">
        <v>92.79</v>
      </c>
      <c r="H18" s="98">
        <v>89.98</v>
      </c>
      <c r="I18" s="98">
        <v>93.49</v>
      </c>
    </row>
    <row r="19" spans="1:9">
      <c r="A19" s="97" t="s">
        <v>201</v>
      </c>
      <c r="B19" s="98">
        <v>23.02</v>
      </c>
      <c r="C19" s="98">
        <v>27.8</v>
      </c>
      <c r="D19" s="98">
        <v>30.98</v>
      </c>
      <c r="E19" s="98">
        <v>26.41</v>
      </c>
      <c r="F19" s="98">
        <v>149.72999999999999</v>
      </c>
      <c r="G19" s="98">
        <v>125.94</v>
      </c>
      <c r="H19" s="98">
        <v>123.79</v>
      </c>
      <c r="I19" s="98">
        <v>121.63</v>
      </c>
    </row>
    <row r="20" spans="1:9">
      <c r="A20" s="97" t="s">
        <v>204</v>
      </c>
      <c r="B20" s="98">
        <v>3.89</v>
      </c>
      <c r="C20" s="98">
        <v>6.31</v>
      </c>
      <c r="D20" s="98">
        <v>7.63</v>
      </c>
      <c r="E20" s="98">
        <v>15.26</v>
      </c>
      <c r="F20" s="98">
        <v>8.57</v>
      </c>
      <c r="G20" s="98">
        <v>12.05</v>
      </c>
      <c r="H20" s="98">
        <v>12.53</v>
      </c>
      <c r="I20" s="98">
        <v>24.97</v>
      </c>
    </row>
    <row r="21" spans="1:9">
      <c r="A21" s="97" t="s">
        <v>202</v>
      </c>
      <c r="B21" s="98">
        <v>7.13</v>
      </c>
      <c r="C21" s="98">
        <v>12.94</v>
      </c>
      <c r="D21" s="98">
        <v>18.72</v>
      </c>
      <c r="E21" s="98">
        <v>16.59</v>
      </c>
      <c r="F21" s="98">
        <v>17.13</v>
      </c>
      <c r="G21" s="98">
        <v>30.45</v>
      </c>
      <c r="H21" s="98">
        <v>36.04</v>
      </c>
      <c r="I21" s="98">
        <v>36.83</v>
      </c>
    </row>
    <row r="22" spans="1:9">
      <c r="A22" s="97" t="s">
        <v>203</v>
      </c>
      <c r="B22" s="98">
        <v>333.03</v>
      </c>
      <c r="C22" s="98">
        <v>397.34</v>
      </c>
      <c r="D22" s="98">
        <v>1803.36</v>
      </c>
      <c r="E22" s="98">
        <v>1497.84</v>
      </c>
      <c r="F22" s="98">
        <v>108.57</v>
      </c>
      <c r="G22" s="98">
        <v>145.05000000000001</v>
      </c>
      <c r="H22" s="98">
        <v>119.76</v>
      </c>
      <c r="I22" s="98">
        <v>125.54</v>
      </c>
    </row>
    <row r="23" spans="1:9">
      <c r="A23" s="97" t="s">
        <v>287</v>
      </c>
      <c r="B23" s="98">
        <v>671.27</v>
      </c>
      <c r="C23" s="98">
        <v>427.95</v>
      </c>
      <c r="D23" s="98">
        <v>486.65</v>
      </c>
      <c r="E23" s="98">
        <v>404.45</v>
      </c>
      <c r="F23" s="98">
        <v>46.69</v>
      </c>
      <c r="G23" s="98">
        <v>31.88</v>
      </c>
      <c r="H23" s="98">
        <v>30.12</v>
      </c>
      <c r="I23" s="98">
        <v>28.61</v>
      </c>
    </row>
    <row r="24" spans="1:9">
      <c r="A24" s="97" t="s">
        <v>205</v>
      </c>
      <c r="B24" s="98">
        <v>114.36</v>
      </c>
      <c r="C24" s="98">
        <v>251.92</v>
      </c>
      <c r="D24" s="98">
        <v>391.09</v>
      </c>
      <c r="E24" s="98">
        <v>333.51</v>
      </c>
      <c r="F24" s="98">
        <v>164.62</v>
      </c>
      <c r="G24" s="98">
        <v>157.62</v>
      </c>
      <c r="H24" s="98">
        <v>131.43</v>
      </c>
      <c r="I24" s="98">
        <v>130.30000000000001</v>
      </c>
    </row>
    <row r="25" spans="1:9">
      <c r="A25" s="99" t="s">
        <v>206</v>
      </c>
      <c r="B25" s="100">
        <v>3.42</v>
      </c>
      <c r="C25" s="100">
        <v>4.51</v>
      </c>
      <c r="D25" s="100">
        <v>4.72</v>
      </c>
      <c r="E25" s="100">
        <v>4.12</v>
      </c>
      <c r="F25" s="100">
        <v>8.75</v>
      </c>
      <c r="G25" s="100">
        <v>11.2</v>
      </c>
      <c r="H25" s="100">
        <v>11.27</v>
      </c>
      <c r="I25" s="100">
        <v>10.24</v>
      </c>
    </row>
    <row r="26" spans="1:9">
      <c r="A26" s="97" t="s">
        <v>207</v>
      </c>
      <c r="B26" s="98">
        <v>30.13</v>
      </c>
      <c r="C26" s="98">
        <v>25.43</v>
      </c>
      <c r="D26" s="98">
        <v>26.38</v>
      </c>
      <c r="E26" s="98">
        <v>22.84</v>
      </c>
      <c r="F26" s="98">
        <v>59.12</v>
      </c>
      <c r="G26" s="98">
        <v>36.96</v>
      </c>
      <c r="H26" s="98">
        <v>33.979999999999997</v>
      </c>
      <c r="I26" s="98">
        <v>32.5</v>
      </c>
    </row>
    <row r="27" spans="1:9">
      <c r="A27" s="97" t="s">
        <v>208</v>
      </c>
      <c r="B27" s="98">
        <v>1.4</v>
      </c>
      <c r="C27" s="98">
        <v>0.97</v>
      </c>
      <c r="D27" s="98">
        <v>1.19</v>
      </c>
      <c r="E27" s="98">
        <v>0.95</v>
      </c>
      <c r="F27" s="98">
        <v>3.39</v>
      </c>
      <c r="G27" s="98">
        <v>2.44</v>
      </c>
      <c r="H27" s="98">
        <v>2.65</v>
      </c>
      <c r="I27" s="98">
        <v>2.4500000000000002</v>
      </c>
    </row>
    <row r="28" spans="1:9">
      <c r="A28" s="99" t="s">
        <v>209</v>
      </c>
      <c r="B28" s="100">
        <v>3.81</v>
      </c>
      <c r="C28" s="100">
        <v>4.5</v>
      </c>
      <c r="D28" s="100">
        <v>4.9800000000000004</v>
      </c>
      <c r="E28" s="100">
        <v>4.72</v>
      </c>
      <c r="F28" s="100">
        <v>6.87</v>
      </c>
      <c r="G28" s="100">
        <v>7.81</v>
      </c>
      <c r="H28" s="100">
        <v>8.16</v>
      </c>
      <c r="I28" s="100">
        <v>9.1300000000000008</v>
      </c>
    </row>
    <row r="29" spans="1:9">
      <c r="A29" s="97" t="s">
        <v>210</v>
      </c>
      <c r="B29" s="98">
        <v>16.920000000000002</v>
      </c>
      <c r="C29" s="98">
        <v>14.18</v>
      </c>
      <c r="D29" s="98">
        <v>15.92</v>
      </c>
      <c r="E29" s="98">
        <v>14.01</v>
      </c>
      <c r="F29" s="98">
        <v>76.38</v>
      </c>
      <c r="G29" s="98">
        <v>42.28</v>
      </c>
      <c r="H29" s="98">
        <v>41.97</v>
      </c>
      <c r="I29" s="98">
        <v>41.86</v>
      </c>
    </row>
    <row r="30" spans="1:9">
      <c r="A30" s="97" t="s">
        <v>193</v>
      </c>
      <c r="B30" s="98">
        <v>45.98</v>
      </c>
      <c r="C30" s="98">
        <v>44.52</v>
      </c>
      <c r="D30" s="98">
        <v>49.11</v>
      </c>
      <c r="E30" s="98">
        <v>42.43</v>
      </c>
      <c r="F30" s="98">
        <v>103.96</v>
      </c>
      <c r="G30" s="98">
        <v>80.62</v>
      </c>
      <c r="H30" s="98">
        <v>72.77</v>
      </c>
      <c r="I30" s="98">
        <v>73.290000000000006</v>
      </c>
    </row>
    <row r="31" spans="1:9" ht="17" thickBot="1">
      <c r="A31" s="95" t="s">
        <v>211</v>
      </c>
      <c r="B31" s="101">
        <v>79.58</v>
      </c>
      <c r="C31" s="101">
        <v>77.040000000000006</v>
      </c>
      <c r="D31" s="101">
        <v>85.92</v>
      </c>
      <c r="E31" s="101">
        <v>71.959999999999994</v>
      </c>
      <c r="F31" s="101">
        <v>111.88</v>
      </c>
      <c r="G31" s="101">
        <v>118.39</v>
      </c>
      <c r="H31" s="101">
        <v>112.15</v>
      </c>
      <c r="I31" s="101">
        <v>115.76</v>
      </c>
    </row>
    <row r="33" spans="1:1">
      <c r="A33" t="s">
        <v>596</v>
      </c>
    </row>
  </sheetData>
  <mergeCells count="5">
    <mergeCell ref="A2:A3"/>
    <mergeCell ref="B2:E2"/>
    <mergeCell ref="F2:I2"/>
    <mergeCell ref="B3:E3"/>
    <mergeCell ref="F3:I3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showGridLines="0" topLeftCell="A10" workbookViewId="0"/>
  </sheetViews>
  <sheetFormatPr defaultColWidth="8.5" defaultRowHeight="16.5"/>
  <cols>
    <col min="1" max="16384" width="8.5" style="75"/>
  </cols>
  <sheetData>
    <row r="1" spans="1:13">
      <c r="A1" s="226" t="s">
        <v>288</v>
      </c>
    </row>
    <row r="2" spans="1:13">
      <c r="B2" s="75">
        <v>2009</v>
      </c>
      <c r="C2" s="75">
        <v>2010</v>
      </c>
      <c r="D2" s="75">
        <v>2011</v>
      </c>
      <c r="E2" s="75">
        <v>2012</v>
      </c>
      <c r="F2" s="75">
        <v>2013</v>
      </c>
      <c r="G2" s="75">
        <v>2014</v>
      </c>
      <c r="H2" s="75">
        <v>2015</v>
      </c>
      <c r="I2" s="75">
        <v>2016</v>
      </c>
      <c r="J2" s="75">
        <v>2017</v>
      </c>
      <c r="K2" s="75">
        <v>2018</v>
      </c>
      <c r="L2" s="75">
        <v>2019</v>
      </c>
      <c r="M2" s="75">
        <v>2020</v>
      </c>
    </row>
    <row r="3" spans="1:13">
      <c r="A3" s="75" t="s">
        <v>190</v>
      </c>
      <c r="B3" s="94">
        <v>7.1327167213375883E-2</v>
      </c>
      <c r="C3" s="94">
        <v>7.1375922561405611E-2</v>
      </c>
      <c r="D3" s="94">
        <v>5.7563122494774001E-2</v>
      </c>
      <c r="E3" s="94">
        <v>8.3156691020611573E-2</v>
      </c>
      <c r="F3" s="94">
        <v>9.7439262857845224E-2</v>
      </c>
      <c r="G3" s="94">
        <v>8.7101358295737619E-2</v>
      </c>
      <c r="H3" s="94">
        <v>9.8872896706430569E-2</v>
      </c>
      <c r="I3" s="94">
        <v>9.8976435640005231E-2</v>
      </c>
      <c r="J3" s="75">
        <v>0.12215936612846977</v>
      </c>
      <c r="K3" s="75">
        <v>0.16452030428968506</v>
      </c>
      <c r="L3" s="75">
        <v>0.17871693247884163</v>
      </c>
      <c r="M3" s="75">
        <v>0.2285313232575488</v>
      </c>
    </row>
    <row r="4" spans="1:13">
      <c r="A4" s="75" t="s">
        <v>194</v>
      </c>
      <c r="B4" s="94">
        <v>0.31797944355919383</v>
      </c>
      <c r="C4" s="94">
        <v>0.28335781157483636</v>
      </c>
      <c r="D4" s="94">
        <v>0.20703213094341658</v>
      </c>
      <c r="E4" s="94">
        <v>0.26328762227903096</v>
      </c>
      <c r="F4" s="94">
        <v>0.27182804470855243</v>
      </c>
      <c r="G4" s="94">
        <v>0.23334654736684071</v>
      </c>
      <c r="H4" s="94">
        <v>0.26377869906958462</v>
      </c>
      <c r="I4" s="94">
        <v>0.26172222006565288</v>
      </c>
      <c r="J4" s="75">
        <v>0.29025555292587774</v>
      </c>
      <c r="K4" s="75">
        <v>0.25978057769509455</v>
      </c>
      <c r="L4" s="75">
        <v>0.32690560534019636</v>
      </c>
      <c r="M4" s="75">
        <v>0.35278817686712405</v>
      </c>
    </row>
    <row r="5" spans="1:13">
      <c r="A5" s="75" t="s">
        <v>191</v>
      </c>
      <c r="B5" s="94">
        <v>0.32888916470656271</v>
      </c>
      <c r="C5" s="94">
        <v>0.33991983372540441</v>
      </c>
      <c r="D5" s="94">
        <v>0.32464726255150184</v>
      </c>
      <c r="E5" s="94">
        <v>0.37777519769069723</v>
      </c>
      <c r="F5" s="94">
        <v>0.40355533693693302</v>
      </c>
      <c r="G5" s="94">
        <v>0.35953679102952507</v>
      </c>
      <c r="H5" s="94">
        <v>0.40774285962525675</v>
      </c>
      <c r="I5" s="94">
        <v>0.39426497107437058</v>
      </c>
      <c r="J5" s="75">
        <v>0.44727810492724435</v>
      </c>
      <c r="K5" s="75">
        <v>0.42947709623599756</v>
      </c>
      <c r="L5" s="75">
        <v>0.45665387886557196</v>
      </c>
      <c r="M5" s="75">
        <v>0.50311461510257816</v>
      </c>
    </row>
    <row r="6" spans="1:13">
      <c r="A6" s="75" t="s">
        <v>199</v>
      </c>
      <c r="B6" s="94">
        <v>0.16974424880190625</v>
      </c>
      <c r="C6" s="94">
        <v>0.17766420983345099</v>
      </c>
      <c r="D6" s="94">
        <v>0.20949231478200153</v>
      </c>
      <c r="E6" s="94">
        <v>0.29732985505891718</v>
      </c>
      <c r="F6" s="94">
        <v>0.28447482739525398</v>
      </c>
      <c r="G6" s="94">
        <v>0.31507797993825437</v>
      </c>
      <c r="H6" s="94">
        <v>0.28859779586095519</v>
      </c>
      <c r="I6" s="94">
        <v>0.20334295400432228</v>
      </c>
      <c r="J6" s="75">
        <v>0.19299500460274274</v>
      </c>
      <c r="K6" s="75">
        <v>0.18585331471055413</v>
      </c>
      <c r="L6" s="75">
        <v>0.19699551834375384</v>
      </c>
      <c r="M6" s="75">
        <v>0.21784139243310058</v>
      </c>
    </row>
    <row r="7" spans="1:13">
      <c r="A7" s="75" t="s">
        <v>206</v>
      </c>
      <c r="B7" s="94">
        <v>6.7210838761044653E-2</v>
      </c>
      <c r="C7" s="94">
        <v>9.262267222429435E-2</v>
      </c>
      <c r="D7" s="94">
        <v>0.1000296290916375</v>
      </c>
      <c r="E7" s="94">
        <v>0.11506841901157294</v>
      </c>
      <c r="F7" s="94">
        <v>5.8841343524400749E-2</v>
      </c>
      <c r="G7" s="94">
        <v>5.5222670283634923E-2</v>
      </c>
      <c r="H7" s="94">
        <v>5.8510622292981158E-2</v>
      </c>
      <c r="I7" s="94">
        <v>5.9946308924961951E-2</v>
      </c>
      <c r="J7" s="75">
        <v>5.6234958009631866E-2</v>
      </c>
      <c r="K7" s="75">
        <v>4.1909209336254603E-2</v>
      </c>
      <c r="L7" s="75">
        <v>4.5112451351930913E-2</v>
      </c>
      <c r="M7" s="75">
        <v>4.8075732112058824E-2</v>
      </c>
    </row>
    <row r="8" spans="1:13">
      <c r="A8" s="75" t="s">
        <v>209</v>
      </c>
      <c r="B8" s="94">
        <v>3.5300329990369785E-2</v>
      </c>
      <c r="C8" s="94">
        <v>3.6684913346905081E-2</v>
      </c>
      <c r="D8" s="94">
        <v>4.0429318416687614E-2</v>
      </c>
      <c r="E8" s="94">
        <v>4.6785378685865152E-2</v>
      </c>
      <c r="F8" s="94">
        <v>4.8997553391971267E-2</v>
      </c>
      <c r="G8" s="94">
        <v>2.7891340453938592E-2</v>
      </c>
      <c r="H8" s="94">
        <v>2.7774463032736951E-2</v>
      </c>
      <c r="I8" s="94">
        <v>2.9347831406572229E-2</v>
      </c>
      <c r="J8" s="75">
        <v>4.8130938691380028E-2</v>
      </c>
      <c r="K8" s="75">
        <v>4.3436311505664356E-2</v>
      </c>
      <c r="L8" s="75">
        <v>4.4945929504881493E-2</v>
      </c>
      <c r="M8" s="75">
        <v>4.9852229406685877E-2</v>
      </c>
    </row>
    <row r="9" spans="1:13">
      <c r="B9" s="94"/>
      <c r="C9" s="94"/>
      <c r="D9" s="94"/>
      <c r="E9" s="94"/>
      <c r="F9" s="94"/>
      <c r="G9" s="94"/>
      <c r="H9" s="94"/>
      <c r="I9" s="94"/>
    </row>
    <row r="11" spans="1:13">
      <c r="A11" s="93" t="s">
        <v>671</v>
      </c>
    </row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"/>
  <sheetViews>
    <sheetView showGridLines="0" topLeftCell="A7" workbookViewId="0"/>
  </sheetViews>
  <sheetFormatPr defaultColWidth="8.5" defaultRowHeight="16.5"/>
  <cols>
    <col min="1" max="1" width="8.5" style="102"/>
    <col min="2" max="5" width="8.5" style="102" bestFit="1" customWidth="1"/>
    <col min="6" max="6" width="8.58203125" style="102" bestFit="1" customWidth="1"/>
    <col min="7" max="8" width="9.08203125" style="102" bestFit="1" customWidth="1"/>
    <col min="9" max="9" width="9" style="102" bestFit="1" customWidth="1"/>
    <col min="10" max="10" width="9.08203125" style="102" bestFit="1" customWidth="1"/>
    <col min="11" max="11" width="9" style="102" bestFit="1" customWidth="1"/>
    <col min="12" max="13" width="9.08203125" style="102" bestFit="1" customWidth="1"/>
    <col min="14" max="16384" width="8.5" style="102"/>
  </cols>
  <sheetData>
    <row r="1" spans="1:13">
      <c r="A1" s="226" t="s">
        <v>289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>
      <c r="A2" s="75"/>
      <c r="B2" s="75">
        <v>2009</v>
      </c>
      <c r="C2" s="75">
        <v>2010</v>
      </c>
      <c r="D2" s="75">
        <v>2011</v>
      </c>
      <c r="E2" s="75">
        <v>2012</v>
      </c>
      <c r="F2" s="75">
        <v>2013</v>
      </c>
      <c r="G2" s="75">
        <v>2014</v>
      </c>
      <c r="H2" s="75">
        <v>2015</v>
      </c>
      <c r="I2" s="75">
        <v>2016</v>
      </c>
      <c r="J2" s="75">
        <v>2017</v>
      </c>
      <c r="K2" s="75">
        <v>2018</v>
      </c>
      <c r="L2" s="75">
        <v>2019</v>
      </c>
      <c r="M2" s="75">
        <v>2020</v>
      </c>
    </row>
    <row r="3" spans="1:13">
      <c r="A3" s="93" t="s">
        <v>190</v>
      </c>
      <c r="B3" s="94">
        <v>-0.53490031043083941</v>
      </c>
      <c r="C3" s="94">
        <v>-0.54327045001119689</v>
      </c>
      <c r="D3" s="94">
        <v>-0.46764903204886099</v>
      </c>
      <c r="E3" s="94">
        <v>-0.57036460767913189</v>
      </c>
      <c r="F3" s="94">
        <v>-0.53597321569935752</v>
      </c>
      <c r="G3" s="94">
        <v>-0.49329794494868723</v>
      </c>
      <c r="H3" s="94">
        <v>-0.52137894469395119</v>
      </c>
      <c r="I3" s="94">
        <v>-0.52186923523561435</v>
      </c>
      <c r="J3" s="94">
        <v>-0.56190497463617473</v>
      </c>
      <c r="K3" s="94">
        <v>-0.49448767183752618</v>
      </c>
      <c r="L3" s="94">
        <v>-0.49970356815874928</v>
      </c>
      <c r="M3" s="94">
        <v>-0.53891140075085475</v>
      </c>
    </row>
    <row r="4" spans="1:13">
      <c r="A4" s="93" t="s">
        <v>194</v>
      </c>
      <c r="B4" s="94">
        <v>-0.48639518092666456</v>
      </c>
      <c r="C4" s="94">
        <v>-0.51136298053473039</v>
      </c>
      <c r="D4" s="94">
        <v>-0.49738799012508816</v>
      </c>
      <c r="E4" s="94">
        <v>-0.55881989790851749</v>
      </c>
      <c r="F4" s="94">
        <v>-0.60475440349976095</v>
      </c>
      <c r="G4" s="94">
        <v>-0.5511838545437483</v>
      </c>
      <c r="H4" s="94">
        <v>-0.56254460093041547</v>
      </c>
      <c r="I4" s="94">
        <v>-0.55515394588631251</v>
      </c>
      <c r="J4" s="94">
        <v>-0.60323622559539247</v>
      </c>
      <c r="K4" s="94">
        <v>-0.55781526942785387</v>
      </c>
      <c r="L4" s="94">
        <v>-0.57891510664307522</v>
      </c>
      <c r="M4" s="94">
        <v>-0.74817193280587058</v>
      </c>
    </row>
    <row r="5" spans="1:13">
      <c r="A5" s="93" t="s">
        <v>191</v>
      </c>
      <c r="B5" s="94">
        <v>5.9371935401227365E-2</v>
      </c>
      <c r="C5" s="94">
        <v>7.1735465459534367E-2</v>
      </c>
      <c r="D5" s="94">
        <v>7.0665833230852182E-2</v>
      </c>
      <c r="E5" s="94">
        <v>8.5992401180151584E-2</v>
      </c>
      <c r="F5" s="94">
        <v>0.14438979866941945</v>
      </c>
      <c r="G5" s="94">
        <v>0.13857452037289583</v>
      </c>
      <c r="H5" s="94">
        <v>0.17494432838007745</v>
      </c>
      <c r="I5" s="94">
        <v>0.16522079812107365</v>
      </c>
      <c r="J5" s="94">
        <v>0.1862436677890266</v>
      </c>
      <c r="K5" s="94">
        <v>0.19292830989330143</v>
      </c>
      <c r="L5" s="94">
        <v>0.21627747049815435</v>
      </c>
      <c r="M5" s="94">
        <v>0.21239438037027661</v>
      </c>
    </row>
    <row r="6" spans="1:13">
      <c r="A6" s="93" t="s">
        <v>199</v>
      </c>
      <c r="B6" s="94">
        <v>-0.56216434773175494</v>
      </c>
      <c r="C6" s="94">
        <v>-0.50717351756358342</v>
      </c>
      <c r="D6" s="94">
        <v>-0.44136690144386398</v>
      </c>
      <c r="E6" s="94">
        <v>-0.4952496361178475</v>
      </c>
      <c r="F6" s="94">
        <v>-0.49316129023826266</v>
      </c>
      <c r="G6" s="94">
        <v>-0.4654500323596652</v>
      </c>
      <c r="H6" s="94">
        <v>-0.41187535176656226</v>
      </c>
      <c r="I6" s="94">
        <v>-0.46881755275411019</v>
      </c>
      <c r="J6" s="94">
        <v>-0.4168138475762509</v>
      </c>
      <c r="K6" s="94">
        <v>-0.40614289583209817</v>
      </c>
      <c r="L6" s="94">
        <v>-0.37743147664421989</v>
      </c>
      <c r="M6" s="94">
        <v>-0.39061754974603824</v>
      </c>
    </row>
    <row r="7" spans="1:13">
      <c r="A7" s="93" t="s">
        <v>206</v>
      </c>
      <c r="B7" s="94">
        <v>-0.35500525105987385</v>
      </c>
      <c r="C7" s="94">
        <v>-0.35651773247570795</v>
      </c>
      <c r="D7" s="94">
        <v>-0.28418568728431681</v>
      </c>
      <c r="E7" s="94">
        <v>-0.35655644951352605</v>
      </c>
      <c r="F7" s="94">
        <v>-0.3864099390871733</v>
      </c>
      <c r="G7" s="94">
        <v>-0.33779719419769627</v>
      </c>
      <c r="H7" s="94">
        <v>-0.33299883533511548</v>
      </c>
      <c r="I7" s="94">
        <v>-0.3418530529731188</v>
      </c>
      <c r="J7" s="94">
        <v>-0.40237170516103204</v>
      </c>
      <c r="K7" s="94">
        <v>-0.34931768235888189</v>
      </c>
      <c r="L7" s="94">
        <v>-0.35866937225252982</v>
      </c>
      <c r="M7" s="94">
        <v>-0.36923301605481212</v>
      </c>
    </row>
    <row r="8" spans="1:13">
      <c r="A8" s="93" t="s">
        <v>209</v>
      </c>
      <c r="B8" s="94">
        <v>-0.55302500088463891</v>
      </c>
      <c r="C8" s="94">
        <v>-0.51664679175350758</v>
      </c>
      <c r="D8" s="94">
        <v>-0.48211828724604167</v>
      </c>
      <c r="E8" s="94">
        <v>-0.54503154517404806</v>
      </c>
      <c r="F8" s="94">
        <v>-0.53962747110813514</v>
      </c>
      <c r="G8" s="94">
        <v>-0.46402958433466829</v>
      </c>
      <c r="H8" s="94">
        <v>-0.49131262719130014</v>
      </c>
      <c r="I8" s="94">
        <v>-0.50152615786342913</v>
      </c>
      <c r="J8" s="94">
        <v>-0.57591391746864506</v>
      </c>
      <c r="K8" s="94">
        <v>-0.52309176600041674</v>
      </c>
      <c r="L8" s="94">
        <v>-0.53060965378840241</v>
      </c>
      <c r="M8" s="94">
        <v>-0.5614120826776523</v>
      </c>
    </row>
    <row r="10" spans="1:13" s="75" customFormat="1">
      <c r="A10" s="93" t="s">
        <v>671</v>
      </c>
    </row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"/>
  <sheetViews>
    <sheetView showGridLines="0" topLeftCell="A19" workbookViewId="0">
      <selection activeCell="D33" sqref="D33"/>
    </sheetView>
  </sheetViews>
  <sheetFormatPr defaultColWidth="8.08203125" defaultRowHeight="16.5"/>
  <cols>
    <col min="1" max="1" width="11.5" style="3" customWidth="1"/>
    <col min="2" max="2" width="9.33203125" style="3" customWidth="1"/>
    <col min="3" max="3" width="13.5" style="3" customWidth="1"/>
    <col min="4" max="4" width="28.58203125" style="3" customWidth="1"/>
    <col min="5" max="5" width="17.5" style="3" customWidth="1"/>
    <col min="6" max="6" width="11.08203125" style="3" customWidth="1"/>
    <col min="7" max="16384" width="8.08203125" style="3"/>
  </cols>
  <sheetData>
    <row r="1" spans="1:6">
      <c r="A1" s="227" t="s">
        <v>290</v>
      </c>
    </row>
    <row r="2" spans="1:6" ht="17.899999999999999" customHeight="1">
      <c r="A2" s="1" t="s">
        <v>291</v>
      </c>
      <c r="B2" s="1" t="s">
        <v>292</v>
      </c>
      <c r="C2" s="1" t="s">
        <v>293</v>
      </c>
      <c r="D2" s="103" t="s">
        <v>294</v>
      </c>
      <c r="E2" s="1" t="s">
        <v>295</v>
      </c>
      <c r="F2" s="1" t="s">
        <v>296</v>
      </c>
    </row>
    <row r="3" spans="1:6">
      <c r="A3" s="8" t="s">
        <v>297</v>
      </c>
      <c r="B3" s="3">
        <v>5447247</v>
      </c>
      <c r="C3" s="3">
        <v>48080</v>
      </c>
      <c r="D3" s="13">
        <v>848.98399999999992</v>
      </c>
      <c r="E3" s="58">
        <f>(D3/B3)*100</f>
        <v>1.558556092646432E-2</v>
      </c>
      <c r="F3" s="58">
        <f>D3/C3</f>
        <v>1.7657737104825291E-2</v>
      </c>
    </row>
    <row r="4" spans="1:6">
      <c r="A4" s="8" t="s">
        <v>102</v>
      </c>
      <c r="B4" s="3">
        <v>37747124</v>
      </c>
      <c r="C4" s="3">
        <v>306130</v>
      </c>
      <c r="D4" s="13">
        <v>4624.8999999999996</v>
      </c>
      <c r="E4" s="58">
        <f t="shared" ref="E4:E7" si="0">(D4/B4)*100</f>
        <v>1.225232417706843E-2</v>
      </c>
      <c r="F4" s="58">
        <f t="shared" ref="F4:F7" si="1">D4/C4</f>
        <v>1.5107634011694376E-2</v>
      </c>
    </row>
    <row r="5" spans="1:6">
      <c r="A5" s="8" t="s">
        <v>85</v>
      </c>
      <c r="B5" s="3">
        <v>9709891</v>
      </c>
      <c r="C5" s="3">
        <v>91260</v>
      </c>
      <c r="D5" s="13">
        <v>2389.7000000000003</v>
      </c>
      <c r="E5" s="58">
        <f t="shared" si="0"/>
        <v>2.4610986879255396E-2</v>
      </c>
      <c r="F5" s="58">
        <f t="shared" si="1"/>
        <v>2.6185623493315803E-2</v>
      </c>
    </row>
    <row r="6" spans="1:6">
      <c r="A6" s="8" t="s">
        <v>104</v>
      </c>
      <c r="B6" s="207">
        <v>83196078</v>
      </c>
      <c r="C6" s="207">
        <v>349390</v>
      </c>
      <c r="D6" s="207">
        <v>13155</v>
      </c>
      <c r="E6" s="207">
        <v>1.6E-2</v>
      </c>
      <c r="F6" s="207">
        <v>3.7999999999999999E-2</v>
      </c>
    </row>
    <row r="7" spans="1:6">
      <c r="A7" s="8" t="s">
        <v>88</v>
      </c>
      <c r="B7" s="3">
        <v>10505772</v>
      </c>
      <c r="C7" s="3">
        <v>77199</v>
      </c>
      <c r="D7" s="13">
        <v>1346.2</v>
      </c>
      <c r="E7" s="58">
        <f t="shared" si="0"/>
        <v>1.2813908392453216E-2</v>
      </c>
      <c r="F7" s="58">
        <f t="shared" si="1"/>
        <v>1.7438049715669892E-2</v>
      </c>
    </row>
    <row r="8" spans="1:6">
      <c r="A8" s="8"/>
      <c r="D8" s="13"/>
      <c r="E8" s="58"/>
      <c r="F8" s="58"/>
    </row>
    <row r="10" spans="1:6">
      <c r="A10" s="3" t="s">
        <v>597</v>
      </c>
      <c r="B10" s="104"/>
    </row>
    <row r="11" spans="1:6">
      <c r="A11" s="3" t="s">
        <v>298</v>
      </c>
      <c r="B11" s="104"/>
    </row>
    <row r="12" spans="1:6">
      <c r="A12" s="3" t="s">
        <v>299</v>
      </c>
    </row>
    <row r="13" spans="1:6">
      <c r="A13" s="3" t="s">
        <v>300</v>
      </c>
    </row>
    <row r="14" spans="1:6">
      <c r="A14" s="3" t="s">
        <v>301</v>
      </c>
    </row>
    <row r="15" spans="1:6">
      <c r="A15" s="3" t="s">
        <v>302</v>
      </c>
    </row>
    <row r="16" spans="1:6">
      <c r="A16" s="208"/>
    </row>
    <row r="17" spans="1:1">
      <c r="A17" s="104"/>
    </row>
  </sheetData>
  <hyperlinks>
    <hyperlink ref="A11" r:id="rId1"/>
    <hyperlink ref="A12" r:id="rId2"/>
    <hyperlink ref="A13" r:id="rId3"/>
    <hyperlink ref="A14" r:id="rId4"/>
    <hyperlink ref="A15" r:id="rId5"/>
  </hyperlinks>
  <pageMargins left="0.7" right="0.7" top="0.75" bottom="0.75" header="0.3" footer="0.3"/>
  <drawing r:id="rId6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"/>
  <sheetViews>
    <sheetView showGridLines="0" workbookViewId="0">
      <selection activeCell="E34" sqref="E34"/>
    </sheetView>
  </sheetViews>
  <sheetFormatPr defaultColWidth="8.08203125" defaultRowHeight="16.5"/>
  <cols>
    <col min="1" max="1" width="11.08203125" style="3" customWidth="1"/>
    <col min="2" max="2" width="10.5" style="3" customWidth="1"/>
    <col min="3" max="3" width="14.08203125" style="3" customWidth="1"/>
    <col min="4" max="4" width="25.5" style="3" customWidth="1"/>
    <col min="5" max="5" width="17.58203125" style="3" customWidth="1"/>
    <col min="6" max="6" width="12.5" style="3" customWidth="1"/>
    <col min="7" max="16384" width="8.08203125" style="3"/>
  </cols>
  <sheetData>
    <row r="1" spans="1:6">
      <c r="A1" s="227" t="s">
        <v>303</v>
      </c>
    </row>
    <row r="2" spans="1:6" ht="33" customHeight="1">
      <c r="A2" s="1" t="s">
        <v>291</v>
      </c>
      <c r="B2" s="1" t="s">
        <v>292</v>
      </c>
      <c r="C2" s="1" t="s">
        <v>293</v>
      </c>
      <c r="D2" s="103" t="s">
        <v>304</v>
      </c>
      <c r="E2" s="1" t="s">
        <v>295</v>
      </c>
      <c r="F2" s="1" t="s">
        <v>296</v>
      </c>
    </row>
    <row r="3" spans="1:6">
      <c r="A3" s="8" t="s">
        <v>297</v>
      </c>
      <c r="B3" s="3">
        <v>5447247</v>
      </c>
      <c r="C3" s="3">
        <v>48080</v>
      </c>
      <c r="D3" s="13">
        <v>848.98399999999992</v>
      </c>
      <c r="E3" s="58">
        <f>(D3/B3)*100</f>
        <v>1.558556092646432E-2</v>
      </c>
      <c r="F3" s="58">
        <f>D3/C3</f>
        <v>1.7657737104825291E-2</v>
      </c>
    </row>
    <row r="4" spans="1:6">
      <c r="A4" s="8" t="s">
        <v>102</v>
      </c>
      <c r="B4" s="3">
        <v>37747124</v>
      </c>
      <c r="C4" s="3">
        <v>306130</v>
      </c>
      <c r="D4" s="13">
        <v>1753.6</v>
      </c>
      <c r="E4" s="58">
        <f t="shared" ref="E4:E7" si="0">(D4/B4)*100</f>
        <v>4.6456519442381883E-3</v>
      </c>
      <c r="F4" s="58">
        <f t="shared" ref="F4:F7" si="1">D4/C4</f>
        <v>5.7282853689608988E-3</v>
      </c>
    </row>
    <row r="5" spans="1:6">
      <c r="A5" s="8" t="s">
        <v>85</v>
      </c>
      <c r="B5" s="3">
        <v>9709891</v>
      </c>
      <c r="C5" s="3">
        <v>91260</v>
      </c>
      <c r="D5" s="13">
        <v>1324.4</v>
      </c>
      <c r="E5" s="58">
        <f t="shared" si="0"/>
        <v>1.3639699971915237E-2</v>
      </c>
      <c r="F5" s="58">
        <f t="shared" si="1"/>
        <v>1.4512382204689898E-2</v>
      </c>
    </row>
    <row r="6" spans="1:6">
      <c r="A6" s="8" t="s">
        <v>104</v>
      </c>
      <c r="B6" s="207">
        <v>83196078</v>
      </c>
      <c r="C6" s="207">
        <v>349390</v>
      </c>
      <c r="D6" s="207">
        <v>13155</v>
      </c>
      <c r="E6" s="207">
        <v>1.6E-2</v>
      </c>
      <c r="F6" s="207">
        <v>3.7999999999999999E-2</v>
      </c>
    </row>
    <row r="7" spans="1:6">
      <c r="A7" s="8" t="s">
        <v>88</v>
      </c>
      <c r="B7" s="3">
        <v>10505772</v>
      </c>
      <c r="C7" s="3">
        <v>77199</v>
      </c>
      <c r="D7" s="13">
        <v>1346.2</v>
      </c>
      <c r="E7" s="58">
        <f t="shared" si="0"/>
        <v>1.2813908392453216E-2</v>
      </c>
      <c r="F7" s="58">
        <f t="shared" si="1"/>
        <v>1.7438049715669892E-2</v>
      </c>
    </row>
    <row r="8" spans="1:6">
      <c r="A8" s="8"/>
      <c r="D8" s="13"/>
      <c r="E8" s="58"/>
      <c r="F8" s="58"/>
    </row>
    <row r="10" spans="1:6">
      <c r="A10" s="207" t="s">
        <v>597</v>
      </c>
    </row>
    <row r="11" spans="1:6">
      <c r="A11" s="207" t="s">
        <v>298</v>
      </c>
    </row>
    <row r="12" spans="1:6">
      <c r="A12" s="207" t="s">
        <v>299</v>
      </c>
    </row>
    <row r="13" spans="1:6">
      <c r="A13" s="207" t="s">
        <v>300</v>
      </c>
    </row>
    <row r="14" spans="1:6">
      <c r="A14" s="208" t="s">
        <v>301</v>
      </c>
    </row>
    <row r="15" spans="1:6">
      <c r="A15" s="207" t="s">
        <v>302</v>
      </c>
    </row>
    <row r="16" spans="1:6">
      <c r="A16" s="104"/>
    </row>
    <row r="17" spans="1:1">
      <c r="A17" s="104"/>
    </row>
  </sheetData>
  <hyperlinks>
    <hyperlink ref="A11" r:id="rId1"/>
    <hyperlink ref="A12" r:id="rId2"/>
    <hyperlink ref="A13" r:id="rId3"/>
    <hyperlink ref="A15" r:id="rId4"/>
  </hyperlinks>
  <pageMargins left="0.7" right="0.7" top="0.75" bottom="0.75" header="0.3" footer="0.3"/>
  <drawing r:id="rId5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"/>
  <sheetViews>
    <sheetView showGridLines="0" workbookViewId="0">
      <selection activeCell="E36" sqref="E36"/>
    </sheetView>
  </sheetViews>
  <sheetFormatPr defaultColWidth="8.08203125" defaultRowHeight="16.5"/>
  <cols>
    <col min="1" max="1" width="11.5" style="3" customWidth="1"/>
    <col min="2" max="2" width="10.33203125" style="3" customWidth="1"/>
    <col min="3" max="3" width="14.08203125" style="3" customWidth="1"/>
    <col min="4" max="4" width="31.08203125" style="3" customWidth="1"/>
    <col min="5" max="5" width="17.08203125" style="3" customWidth="1"/>
    <col min="6" max="6" width="11.5" style="3" customWidth="1"/>
    <col min="7" max="16384" width="8.08203125" style="3"/>
  </cols>
  <sheetData>
    <row r="1" spans="1:6">
      <c r="A1" s="223" t="s">
        <v>305</v>
      </c>
    </row>
    <row r="2" spans="1:6">
      <c r="A2" s="1" t="s">
        <v>291</v>
      </c>
      <c r="B2" s="1" t="s">
        <v>292</v>
      </c>
      <c r="C2" s="1" t="s">
        <v>293</v>
      </c>
      <c r="D2" s="1" t="s">
        <v>306</v>
      </c>
      <c r="E2" s="1" t="s">
        <v>295</v>
      </c>
      <c r="F2" s="1" t="s">
        <v>296</v>
      </c>
    </row>
    <row r="3" spans="1:6">
      <c r="A3" s="8" t="s">
        <v>297</v>
      </c>
      <c r="B3" s="3">
        <v>5447247</v>
      </c>
      <c r="C3" s="3">
        <v>48080</v>
      </c>
      <c r="D3" s="13">
        <v>3580</v>
      </c>
      <c r="E3" s="58">
        <f>(D3/B3)*100</f>
        <v>6.5721271680905968E-2</v>
      </c>
      <c r="F3" s="58">
        <f>D3/C3</f>
        <v>7.4459234608985028E-2</v>
      </c>
    </row>
    <row r="4" spans="1:6">
      <c r="A4" s="8" t="s">
        <v>102</v>
      </c>
      <c r="B4" s="3">
        <v>37747124</v>
      </c>
      <c r="C4" s="3">
        <v>306130</v>
      </c>
      <c r="D4" s="13">
        <v>19326</v>
      </c>
      <c r="E4" s="58">
        <f t="shared" ref="E4:E7" si="0">(D4/B4)*100</f>
        <v>5.1198602574331231E-2</v>
      </c>
      <c r="F4" s="58">
        <f t="shared" ref="F4:F7" si="1">D4/C4</f>
        <v>6.3130042792277796E-2</v>
      </c>
    </row>
    <row r="5" spans="1:6">
      <c r="A5" s="8" t="s">
        <v>85</v>
      </c>
      <c r="B5" s="3">
        <v>9709891</v>
      </c>
      <c r="C5" s="3">
        <v>91260</v>
      </c>
      <c r="D5" s="13">
        <v>7558</v>
      </c>
      <c r="E5" s="58">
        <f t="shared" si="0"/>
        <v>7.7838154928824635E-2</v>
      </c>
      <c r="F5" s="58">
        <f t="shared" si="1"/>
        <v>8.2818321279859747E-2</v>
      </c>
    </row>
    <row r="6" spans="1:6">
      <c r="A6" s="8" t="s">
        <v>104</v>
      </c>
      <c r="B6" s="207">
        <v>83196078</v>
      </c>
      <c r="C6" s="207">
        <v>349390</v>
      </c>
      <c r="D6" s="207">
        <v>33401</v>
      </c>
      <c r="E6" s="207">
        <v>0.04</v>
      </c>
      <c r="F6" s="207">
        <v>9.6000000000000002E-2</v>
      </c>
    </row>
    <row r="7" spans="1:6">
      <c r="A7" s="8" t="s">
        <v>88</v>
      </c>
      <c r="B7" s="3">
        <v>10505772</v>
      </c>
      <c r="C7" s="3">
        <v>77199</v>
      </c>
      <c r="D7" s="13">
        <v>9523</v>
      </c>
      <c r="E7" s="58">
        <f t="shared" si="0"/>
        <v>9.064540901896595E-2</v>
      </c>
      <c r="F7" s="58">
        <f t="shared" si="1"/>
        <v>0.12335652016217827</v>
      </c>
    </row>
    <row r="8" spans="1:6">
      <c r="A8" s="8"/>
      <c r="D8" s="13"/>
      <c r="E8" s="58"/>
      <c r="F8" s="58"/>
    </row>
    <row r="10" spans="1:6">
      <c r="A10" s="207" t="s">
        <v>598</v>
      </c>
    </row>
    <row r="11" spans="1:6">
      <c r="A11" s="207" t="s">
        <v>307</v>
      </c>
    </row>
    <row r="12" spans="1:6">
      <c r="A12" s="207" t="s">
        <v>308</v>
      </c>
    </row>
    <row r="13" spans="1:6">
      <c r="A13" s="207" t="s">
        <v>309</v>
      </c>
    </row>
    <row r="14" spans="1:6">
      <c r="A14" s="207" t="s">
        <v>310</v>
      </c>
    </row>
    <row r="15" spans="1:6">
      <c r="A15" s="207" t="s">
        <v>311</v>
      </c>
    </row>
    <row r="16" spans="1:6">
      <c r="A16" s="207" t="s">
        <v>302</v>
      </c>
    </row>
    <row r="17" spans="1:1">
      <c r="A17" s="207"/>
    </row>
  </sheetData>
  <hyperlinks>
    <hyperlink ref="A11" r:id="rId1"/>
    <hyperlink ref="A12" r:id="rId2" location="roczne"/>
    <hyperlink ref="A13" r:id="rId3"/>
    <hyperlink ref="A14" r:id="rId4"/>
    <hyperlink ref="A15" r:id="rId5"/>
    <hyperlink ref="A16" r:id="rId6"/>
  </hyperlinks>
  <pageMargins left="0.7" right="0.7" top="0.75" bottom="0.75" header="0.3" footer="0.3"/>
  <drawing r:id="rId7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"/>
  <sheetViews>
    <sheetView showGridLines="0" topLeftCell="A7" workbookViewId="0">
      <selection activeCell="L14" sqref="L14"/>
    </sheetView>
  </sheetViews>
  <sheetFormatPr defaultRowHeight="16.5"/>
  <cols>
    <col min="1" max="1" width="27.5" style="194" bestFit="1" customWidth="1"/>
  </cols>
  <sheetData>
    <row r="1" spans="1:12">
      <c r="A1" s="223" t="s">
        <v>312</v>
      </c>
    </row>
    <row r="2" spans="1:12">
      <c r="A2" s="195"/>
      <c r="B2" s="195">
        <v>2010</v>
      </c>
      <c r="C2" s="195">
        <v>2015</v>
      </c>
      <c r="D2" s="195">
        <v>2016</v>
      </c>
      <c r="E2" s="195">
        <v>2017</v>
      </c>
      <c r="F2" s="195">
        <v>2018</v>
      </c>
      <c r="G2" s="195">
        <v>2019</v>
      </c>
      <c r="H2" s="195">
        <v>2020</v>
      </c>
      <c r="I2" s="195">
        <v>2021</v>
      </c>
      <c r="J2" s="195">
        <v>2026</v>
      </c>
      <c r="K2" s="195">
        <v>2031</v>
      </c>
      <c r="L2" s="195">
        <v>2036</v>
      </c>
    </row>
    <row r="3" spans="1:12">
      <c r="A3" s="194" t="s">
        <v>313</v>
      </c>
      <c r="B3">
        <v>27.7</v>
      </c>
      <c r="C3">
        <v>27.2</v>
      </c>
      <c r="D3">
        <v>27.5</v>
      </c>
      <c r="E3">
        <v>28</v>
      </c>
      <c r="F3">
        <v>27.1</v>
      </c>
      <c r="G3">
        <v>28.6</v>
      </c>
      <c r="H3">
        <v>29</v>
      </c>
      <c r="I3">
        <v>30.1</v>
      </c>
      <c r="J3">
        <v>38.799999999999997</v>
      </c>
      <c r="K3">
        <v>42.4</v>
      </c>
      <c r="L3">
        <v>44.8</v>
      </c>
    </row>
    <row r="4" spans="1:12">
      <c r="A4" s="194" t="s">
        <v>314</v>
      </c>
      <c r="B4">
        <v>28.8</v>
      </c>
      <c r="C4">
        <v>29.5</v>
      </c>
      <c r="D4">
        <v>30.1</v>
      </c>
      <c r="E4">
        <v>31.1</v>
      </c>
      <c r="F4">
        <v>30.9</v>
      </c>
      <c r="G4">
        <v>30.3</v>
      </c>
      <c r="H4">
        <v>29.3</v>
      </c>
      <c r="I4">
        <v>30.9</v>
      </c>
      <c r="J4">
        <v>32.4</v>
      </c>
      <c r="K4">
        <v>34.9</v>
      </c>
      <c r="L4">
        <v>37.200000000000003</v>
      </c>
    </row>
    <row r="5" spans="1:12">
      <c r="A5" s="194" t="s">
        <v>315</v>
      </c>
      <c r="B5">
        <v>-1.1000000000000014</v>
      </c>
      <c r="C5">
        <v>-2.3000000000000007</v>
      </c>
      <c r="D5">
        <v>-2.6000000000000014</v>
      </c>
      <c r="E5">
        <v>-3.1000000000000014</v>
      </c>
      <c r="F5">
        <v>-3.7999999999999972</v>
      </c>
      <c r="G5">
        <v>-1.6999999999999993</v>
      </c>
      <c r="H5">
        <v>-0.30000000000000071</v>
      </c>
      <c r="I5">
        <v>-0.79999999999999716</v>
      </c>
      <c r="J5">
        <v>6.3999999999999986</v>
      </c>
      <c r="K5">
        <v>7.5</v>
      </c>
      <c r="L5">
        <v>7.5999999999999943</v>
      </c>
    </row>
    <row r="6" spans="1:12">
      <c r="A6" s="194" t="s">
        <v>316</v>
      </c>
      <c r="B6" s="197">
        <v>-3.8194444444444496E-2</v>
      </c>
      <c r="C6" s="197">
        <v>-7.7966101694915274E-2</v>
      </c>
      <c r="D6" s="197">
        <v>-8.6378737541528278E-2</v>
      </c>
      <c r="E6" s="197">
        <v>-9.9678456591639916E-2</v>
      </c>
      <c r="F6" s="197">
        <v>-0.12297734627831707</v>
      </c>
      <c r="G6" s="197">
        <v>-5.6105610561056084E-2</v>
      </c>
      <c r="H6" s="197">
        <v>-1.0238907849829375E-2</v>
      </c>
      <c r="I6" s="197">
        <v>-2.5889967637540361E-2</v>
      </c>
      <c r="J6" s="197">
        <v>0.19753086419753083</v>
      </c>
      <c r="K6" s="197">
        <v>0.21489971346704873</v>
      </c>
      <c r="L6" s="197">
        <v>0.20430107526881702</v>
      </c>
    </row>
    <row r="7" spans="1:12">
      <c r="B7" s="197"/>
      <c r="C7" s="197"/>
      <c r="D7" s="197"/>
      <c r="E7" s="197"/>
      <c r="F7" s="197"/>
      <c r="G7" s="197"/>
      <c r="H7" s="197"/>
      <c r="I7" s="197"/>
      <c r="J7" s="197"/>
      <c r="K7" s="197"/>
      <c r="L7" s="197"/>
    </row>
    <row r="9" spans="1:12">
      <c r="A9" t="s">
        <v>317</v>
      </c>
    </row>
    <row r="10" spans="1:12">
      <c r="A10" t="s">
        <v>318</v>
      </c>
    </row>
  </sheetData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8"/>
  <sheetViews>
    <sheetView showGridLines="0" topLeftCell="A10" zoomScale="80" zoomScaleNormal="80" workbookViewId="0">
      <selection activeCell="R21" sqref="R21"/>
    </sheetView>
  </sheetViews>
  <sheetFormatPr defaultRowHeight="16.5"/>
  <cols>
    <col min="1" max="1" width="8.5" style="194"/>
    <col min="2" max="2" width="16.08203125" bestFit="1" customWidth="1"/>
    <col min="3" max="3" width="12.33203125" bestFit="1" customWidth="1"/>
    <col min="4" max="4" width="8.08203125" bestFit="1" customWidth="1"/>
    <col min="5" max="5" width="11.58203125" bestFit="1" customWidth="1"/>
    <col min="7" max="7" width="14.08203125" bestFit="1" customWidth="1"/>
    <col min="15" max="15" width="10.58203125" bestFit="1" customWidth="1"/>
  </cols>
  <sheetData>
    <row r="1" spans="1:5">
      <c r="A1" s="223" t="s">
        <v>319</v>
      </c>
    </row>
    <row r="2" spans="1:5">
      <c r="A2" s="195"/>
      <c r="B2" s="195" t="s">
        <v>320</v>
      </c>
      <c r="C2" s="195" t="s">
        <v>321</v>
      </c>
      <c r="D2" s="195" t="s">
        <v>322</v>
      </c>
      <c r="E2" s="194"/>
    </row>
    <row r="3" spans="1:5">
      <c r="A3" s="194" t="s">
        <v>323</v>
      </c>
      <c r="B3" s="196">
        <v>159.47232846772306</v>
      </c>
      <c r="C3" s="196">
        <v>932.96125725288164</v>
      </c>
      <c r="D3" s="196">
        <v>1788.4370202690395</v>
      </c>
      <c r="E3" s="196"/>
    </row>
    <row r="4" spans="1:5">
      <c r="A4" s="194" t="s">
        <v>324</v>
      </c>
      <c r="B4" s="196">
        <v>318.66665174349299</v>
      </c>
      <c r="C4" s="196">
        <v>1417.7136205671179</v>
      </c>
      <c r="D4" s="196">
        <v>3223.791642649684</v>
      </c>
      <c r="E4" s="196"/>
    </row>
    <row r="5" spans="1:5">
      <c r="A5" s="194" t="s">
        <v>325</v>
      </c>
      <c r="B5" s="196">
        <v>84.617865204772656</v>
      </c>
      <c r="C5" s="196">
        <v>718.21992905514344</v>
      </c>
      <c r="D5" s="196">
        <v>938.04149199183053</v>
      </c>
      <c r="E5" s="196"/>
    </row>
    <row r="6" spans="1:5">
      <c r="A6" s="194" t="s">
        <v>326</v>
      </c>
      <c r="B6" s="196">
        <v>104.48534467595184</v>
      </c>
      <c r="C6" s="196">
        <v>976.99601835713258</v>
      </c>
      <c r="D6" s="196">
        <v>1394.3041719302173</v>
      </c>
      <c r="E6" s="196"/>
    </row>
    <row r="7" spans="1:5">
      <c r="A7" s="194" t="s">
        <v>327</v>
      </c>
      <c r="B7" s="196">
        <v>137.51121624928624</v>
      </c>
      <c r="C7" s="196">
        <v>659.94371482176348</v>
      </c>
      <c r="D7" s="196">
        <v>1065.5436821926749</v>
      </c>
      <c r="E7" s="196"/>
    </row>
    <row r="9" spans="1:5" s="194" customFormat="1">
      <c r="A9" s="195"/>
      <c r="B9" s="195" t="s">
        <v>320</v>
      </c>
      <c r="C9" s="195" t="s">
        <v>321</v>
      </c>
      <c r="D9" s="195" t="s">
        <v>322</v>
      </c>
    </row>
    <row r="10" spans="1:5">
      <c r="A10" s="194" t="s">
        <v>323</v>
      </c>
      <c r="B10" s="197">
        <v>1.1677060406258439</v>
      </c>
      <c r="C10" s="197">
        <v>6.8314328023658959</v>
      </c>
      <c r="D10" s="197">
        <v>13.095492690882264</v>
      </c>
      <c r="E10" s="197"/>
    </row>
    <row r="11" spans="1:5">
      <c r="A11" s="194" t="s">
        <v>324</v>
      </c>
      <c r="B11" s="197">
        <v>1.3651130693763127</v>
      </c>
      <c r="C11" s="197">
        <v>6.0732410545010902</v>
      </c>
      <c r="D11" s="197">
        <v>13.810168338134169</v>
      </c>
      <c r="E11" s="197"/>
    </row>
    <row r="12" spans="1:5">
      <c r="A12" s="194" t="s">
        <v>325</v>
      </c>
      <c r="B12" s="197">
        <v>0.81250573486406164</v>
      </c>
      <c r="C12" s="197">
        <v>6.8963901398217917</v>
      </c>
      <c r="D12" s="197">
        <v>9.0071297584663625</v>
      </c>
      <c r="E12" s="197"/>
    </row>
    <row r="13" spans="1:5">
      <c r="A13" s="194" t="s">
        <v>326</v>
      </c>
      <c r="B13" s="197">
        <v>0.8544412480956769</v>
      </c>
      <c r="C13" s="197">
        <v>7.9895003447474675</v>
      </c>
      <c r="D13" s="197">
        <v>11.402087063825931</v>
      </c>
      <c r="E13" s="197"/>
    </row>
    <row r="14" spans="1:5">
      <c r="A14" s="194" t="s">
        <v>327</v>
      </c>
      <c r="B14" s="197">
        <v>1.2396508093211887</v>
      </c>
      <c r="C14" s="197">
        <v>5.9493311345755568</v>
      </c>
      <c r="D14" s="197">
        <v>9.6057770705964867</v>
      </c>
      <c r="E14" s="197"/>
    </row>
    <row r="15" spans="1:5">
      <c r="B15" s="197"/>
      <c r="C15" s="197"/>
      <c r="D15" s="197"/>
      <c r="E15" s="197"/>
    </row>
    <row r="17" spans="1:1">
      <c r="A17" s="198" t="s">
        <v>328</v>
      </c>
    </row>
    <row r="18" spans="1:1">
      <c r="A18" t="s">
        <v>329</v>
      </c>
    </row>
  </sheetData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"/>
  <sheetViews>
    <sheetView showGridLines="0" workbookViewId="0"/>
  </sheetViews>
  <sheetFormatPr defaultRowHeight="16.5"/>
  <cols>
    <col min="1" max="2" width="8.5" style="194"/>
  </cols>
  <sheetData>
    <row r="1" spans="1:7">
      <c r="A1" s="223" t="s">
        <v>330</v>
      </c>
    </row>
    <row r="2" spans="1:7" s="194" customFormat="1">
      <c r="A2" s="195"/>
      <c r="B2" s="195" t="s">
        <v>331</v>
      </c>
      <c r="C2" s="195" t="s">
        <v>278</v>
      </c>
      <c r="D2" s="195" t="s">
        <v>279</v>
      </c>
      <c r="E2" s="195" t="s">
        <v>280</v>
      </c>
      <c r="F2" s="195" t="s">
        <v>281</v>
      </c>
      <c r="G2" s="195" t="s">
        <v>332</v>
      </c>
    </row>
    <row r="3" spans="1:7">
      <c r="A3" s="194" t="s">
        <v>333</v>
      </c>
      <c r="B3" s="199">
        <f t="shared" ref="B3:B8" si="0">AVERAGE(C3:G3)</f>
        <v>6.7582627533790435E-2</v>
      </c>
      <c r="C3" s="199">
        <v>6.6185165350358607E-2</v>
      </c>
      <c r="D3" s="199">
        <v>6.7926501961349611E-2</v>
      </c>
      <c r="E3" s="199">
        <v>6.717852457669124E-2</v>
      </c>
      <c r="F3" s="199">
        <v>6.8364207002279798E-2</v>
      </c>
      <c r="G3" s="199">
        <v>6.8258738778272945E-2</v>
      </c>
    </row>
    <row r="4" spans="1:7">
      <c r="A4" s="194" t="s">
        <v>323</v>
      </c>
      <c r="B4" s="199">
        <f t="shared" si="0"/>
        <v>6.5227348825579151E-2</v>
      </c>
      <c r="C4" s="199">
        <v>6.8806529234743743E-2</v>
      </c>
      <c r="D4" s="199">
        <v>6.6861034360325242E-2</v>
      </c>
      <c r="E4" s="199">
        <v>6.7296276387236273E-2</v>
      </c>
      <c r="F4" s="199">
        <v>6.6616978899624049E-2</v>
      </c>
      <c r="G4" s="199">
        <v>5.6555925245966469E-2</v>
      </c>
    </row>
    <row r="5" spans="1:7">
      <c r="A5" s="194" t="s">
        <v>324</v>
      </c>
      <c r="B5" s="199">
        <f t="shared" si="0"/>
        <v>5.1114748115677046E-2</v>
      </c>
      <c r="C5" s="199">
        <v>4.9496590515717698E-2</v>
      </c>
      <c r="D5" s="199">
        <v>4.9735568178638383E-2</v>
      </c>
      <c r="E5" s="199">
        <v>5.2432398390042538E-2</v>
      </c>
      <c r="F5" s="199">
        <v>5.290808891402804E-2</v>
      </c>
      <c r="G5" s="199">
        <v>5.1001094579958536E-2</v>
      </c>
    </row>
    <row r="6" spans="1:7">
      <c r="A6" s="194" t="s">
        <v>325</v>
      </c>
      <c r="B6" s="199">
        <f t="shared" si="0"/>
        <v>7.4786067486193306E-2</v>
      </c>
      <c r="C6" s="199">
        <v>8.1409592009799303E-2</v>
      </c>
      <c r="D6" s="199">
        <v>7.7942883677733915E-2</v>
      </c>
      <c r="E6" s="199">
        <v>7.5613845694466775E-2</v>
      </c>
      <c r="F6" s="199">
        <v>7.2327188940092171E-2</v>
      </c>
      <c r="G6" s="199">
        <v>6.6636827108874364E-2</v>
      </c>
    </row>
    <row r="7" spans="1:7">
      <c r="A7" s="194" t="s">
        <v>326</v>
      </c>
      <c r="B7" s="199">
        <f t="shared" si="0"/>
        <v>6.3274017796412799E-2</v>
      </c>
      <c r="C7" s="199">
        <v>6.8567241395418269E-2</v>
      </c>
      <c r="D7" s="199">
        <v>5.9546305092182554E-2</v>
      </c>
      <c r="E7" s="199">
        <v>5.9928002172806853E-2</v>
      </c>
      <c r="F7" s="199">
        <v>6.7847104002197831E-2</v>
      </c>
      <c r="G7" s="199">
        <v>6.0481436319458459E-2</v>
      </c>
    </row>
    <row r="8" spans="1:7">
      <c r="A8" s="194" t="s">
        <v>327</v>
      </c>
      <c r="B8" s="199">
        <f t="shared" si="0"/>
        <v>5.3608223044584812E-2</v>
      </c>
      <c r="C8" s="199">
        <v>4.6663710928840613E-2</v>
      </c>
      <c r="D8" s="199">
        <v>4.5454545454545456E-2</v>
      </c>
      <c r="E8" s="199">
        <v>6.318098992227883E-2</v>
      </c>
      <c r="F8" s="199">
        <v>6.2554129596094799E-2</v>
      </c>
      <c r="G8" s="199">
        <v>5.0187739321164354E-2</v>
      </c>
    </row>
    <row r="9" spans="1:7">
      <c r="B9" s="199"/>
      <c r="C9" s="199"/>
      <c r="D9" s="199"/>
      <c r="E9" s="199"/>
      <c r="F9" s="199"/>
      <c r="G9" s="199"/>
    </row>
    <row r="11" spans="1:7">
      <c r="A11" t="s">
        <v>334</v>
      </c>
    </row>
  </sheetData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8"/>
  <sheetViews>
    <sheetView showGridLines="0" workbookViewId="0">
      <selection sqref="A1:XFD1048576"/>
    </sheetView>
  </sheetViews>
  <sheetFormatPr defaultRowHeight="16.5"/>
  <sheetData>
    <row r="1" spans="1:1">
      <c r="A1" s="223" t="s">
        <v>583</v>
      </c>
    </row>
    <row r="18" spans="1:1">
      <c r="A18" s="93" t="s">
        <v>584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3"/>
  <sheetViews>
    <sheetView showGridLines="0" workbookViewId="0">
      <selection activeCell="W4" sqref="W4"/>
    </sheetView>
  </sheetViews>
  <sheetFormatPr defaultColWidth="7.58203125" defaultRowHeight="16.5"/>
  <cols>
    <col min="1" max="1" width="18.5" style="23" customWidth="1"/>
    <col min="2" max="4" width="10.5" style="23" customWidth="1"/>
    <col min="5" max="5" width="8.08203125" style="23" bestFit="1" customWidth="1"/>
    <col min="6" max="7" width="10.5" style="23" bestFit="1" customWidth="1"/>
    <col min="8" max="16384" width="7.58203125" style="23"/>
  </cols>
  <sheetData>
    <row r="1" spans="1:8">
      <c r="A1" s="234" t="s">
        <v>115</v>
      </c>
    </row>
    <row r="2" spans="1:8" s="19" customFormat="1" ht="23.15" customHeight="1">
      <c r="A2" s="18"/>
      <c r="B2" s="261" t="s">
        <v>80</v>
      </c>
      <c r="C2" s="261" t="s">
        <v>116</v>
      </c>
      <c r="D2" s="261" t="s">
        <v>78</v>
      </c>
      <c r="E2" s="262"/>
    </row>
    <row r="3" spans="1:8" s="19" customFormat="1">
      <c r="A3" s="20" t="s">
        <v>88</v>
      </c>
      <c r="B3" s="21">
        <v>5.7898441830893255</v>
      </c>
      <c r="C3" s="21">
        <v>1.9113051857905659</v>
      </c>
      <c r="D3" s="21">
        <v>0.60694951170402101</v>
      </c>
      <c r="E3" s="22"/>
      <c r="F3" s="22"/>
      <c r="G3" s="22"/>
      <c r="H3" s="22"/>
    </row>
    <row r="4" spans="1:8" s="19" customFormat="1">
      <c r="A4" s="20" t="s">
        <v>85</v>
      </c>
      <c r="B4" s="21">
        <v>5.8448694771423355</v>
      </c>
      <c r="C4" s="21">
        <v>1.4463108788847829</v>
      </c>
      <c r="D4" s="21">
        <v>2.3549285383455563</v>
      </c>
      <c r="E4" s="22"/>
      <c r="F4" s="22"/>
      <c r="G4" s="22"/>
      <c r="H4" s="22"/>
    </row>
    <row r="5" spans="1:8" s="19" customFormat="1">
      <c r="A5" s="20" t="s">
        <v>102</v>
      </c>
      <c r="B5" s="21">
        <v>4.5639533956617342</v>
      </c>
      <c r="C5" s="21">
        <v>3.7156343202505675</v>
      </c>
      <c r="D5" s="21">
        <v>1.5604585630793271</v>
      </c>
      <c r="E5" s="22"/>
      <c r="F5" s="22"/>
      <c r="G5" s="22"/>
      <c r="H5" s="22"/>
    </row>
    <row r="6" spans="1:8" s="19" customFormat="1">
      <c r="A6" s="20" t="s">
        <v>89</v>
      </c>
      <c r="B6" s="21">
        <v>6.2724079092841691</v>
      </c>
      <c r="C6" s="21">
        <v>1.9842192070332123</v>
      </c>
      <c r="D6" s="21">
        <v>1.7643481492313999</v>
      </c>
      <c r="E6" s="22"/>
      <c r="F6" s="22"/>
      <c r="G6" s="22"/>
      <c r="H6" s="22"/>
    </row>
    <row r="7" spans="1:8" s="19" customFormat="1">
      <c r="A7" s="20"/>
      <c r="B7" s="21"/>
      <c r="C7" s="21"/>
      <c r="D7" s="21"/>
      <c r="E7" s="22"/>
      <c r="F7" s="22"/>
      <c r="G7" s="22"/>
      <c r="H7" s="22"/>
    </row>
    <row r="8" spans="1:8" s="19" customFormat="1">
      <c r="A8" s="20"/>
      <c r="B8" s="21"/>
      <c r="C8" s="21"/>
      <c r="D8" s="21"/>
    </row>
    <row r="9" spans="1:8">
      <c r="A9" s="248" t="s">
        <v>586</v>
      </c>
      <c r="B9" s="21"/>
      <c r="C9" s="21"/>
      <c r="D9" s="21"/>
    </row>
    <row r="10" spans="1:8">
      <c r="A10" s="3" t="s">
        <v>117</v>
      </c>
      <c r="B10" s="21"/>
      <c r="C10" s="21"/>
      <c r="D10" s="21"/>
    </row>
    <row r="11" spans="1:8">
      <c r="A11" s="34"/>
      <c r="B11" s="21"/>
      <c r="C11" s="21"/>
      <c r="D11" s="21"/>
    </row>
    <row r="12" spans="1:8">
      <c r="A12" s="20"/>
      <c r="B12" s="21"/>
      <c r="C12" s="21"/>
      <c r="D12" s="21"/>
    </row>
    <row r="13" spans="1:8">
      <c r="A13" s="20"/>
      <c r="B13" s="21"/>
      <c r="C13" s="21"/>
      <c r="D13" s="21"/>
    </row>
    <row r="14" spans="1:8">
      <c r="A14" s="20"/>
      <c r="B14" s="21"/>
      <c r="C14" s="21"/>
      <c r="D14" s="21"/>
    </row>
    <row r="15" spans="1:8">
      <c r="A15" s="20"/>
      <c r="B15" s="21"/>
      <c r="C15" s="21"/>
      <c r="D15" s="21"/>
    </row>
    <row r="16" spans="1:8">
      <c r="A16" s="20"/>
      <c r="B16" s="21"/>
      <c r="C16" s="21"/>
      <c r="D16" s="21"/>
    </row>
    <row r="17" spans="1:12">
      <c r="A17" s="20"/>
      <c r="B17" s="21"/>
      <c r="C17" s="21"/>
      <c r="D17" s="21"/>
    </row>
    <row r="18" spans="1:12">
      <c r="A18" s="20"/>
      <c r="B18" s="21"/>
      <c r="C18" s="21"/>
      <c r="D18" s="21"/>
    </row>
    <row r="19" spans="1:12">
      <c r="A19" s="20"/>
      <c r="B19" s="21"/>
      <c r="C19" s="21"/>
      <c r="D19" s="21"/>
    </row>
    <row r="20" spans="1:12">
      <c r="A20" s="20"/>
      <c r="B20" s="21"/>
      <c r="C20" s="21"/>
      <c r="D20" s="21"/>
    </row>
    <row r="21" spans="1:12">
      <c r="A21" s="20"/>
      <c r="B21" s="21"/>
      <c r="C21" s="21"/>
      <c r="D21" s="21"/>
    </row>
    <row r="22" spans="1:12">
      <c r="A22" s="20"/>
      <c r="B22" s="21"/>
      <c r="C22" s="21"/>
      <c r="D22" s="21"/>
    </row>
    <row r="23" spans="1:12">
      <c r="A23" s="19"/>
    </row>
    <row r="24" spans="1:12">
      <c r="A24" s="19"/>
    </row>
    <row r="25" spans="1:12">
      <c r="A25" s="19" t="s">
        <v>118</v>
      </c>
      <c r="B25" s="19"/>
      <c r="C25" s="19"/>
      <c r="D25" s="19"/>
      <c r="E25" s="19"/>
      <c r="F25" s="19"/>
      <c r="G25" s="19"/>
      <c r="H25" s="19"/>
      <c r="I25" s="19"/>
      <c r="J25" s="19"/>
    </row>
    <row r="26" spans="1:12">
      <c r="A26" s="19"/>
      <c r="B26" s="19"/>
      <c r="C26" s="19"/>
      <c r="D26" s="19"/>
      <c r="E26" s="19"/>
      <c r="F26" s="19"/>
      <c r="G26" s="19"/>
      <c r="H26" s="19"/>
      <c r="I26" s="19"/>
      <c r="J26" s="19"/>
    </row>
    <row r="27" spans="1:12">
      <c r="A27" s="19"/>
      <c r="B27" s="19"/>
      <c r="C27" s="19"/>
      <c r="D27" s="19"/>
      <c r="E27" s="19"/>
      <c r="F27" s="19"/>
      <c r="G27" s="19"/>
      <c r="H27" s="19"/>
      <c r="I27" s="19"/>
      <c r="J27" s="19"/>
    </row>
    <row r="28" spans="1:12">
      <c r="A28" s="20"/>
      <c r="B28" s="21"/>
      <c r="C28" s="21"/>
      <c r="D28" s="21"/>
      <c r="E28" s="21"/>
      <c r="F28" s="21"/>
      <c r="G28" s="21"/>
      <c r="H28" s="19"/>
      <c r="I28" s="19"/>
      <c r="J28" s="19"/>
      <c r="L28" s="19"/>
    </row>
    <row r="29" spans="1:12">
      <c r="A29" s="20"/>
      <c r="B29" s="21"/>
      <c r="C29" s="21"/>
      <c r="D29" s="21"/>
      <c r="E29" s="21"/>
      <c r="F29" s="21"/>
      <c r="G29" s="21"/>
      <c r="H29" s="19"/>
      <c r="I29" s="19"/>
      <c r="J29" s="19"/>
      <c r="L29" s="19"/>
    </row>
    <row r="30" spans="1:12">
      <c r="A30" s="20"/>
      <c r="B30" s="21"/>
      <c r="C30" s="21"/>
      <c r="D30" s="21"/>
      <c r="E30" s="21"/>
      <c r="F30" s="21"/>
      <c r="G30" s="21"/>
      <c r="H30" s="19"/>
      <c r="I30" s="19"/>
      <c r="J30" s="19"/>
      <c r="L30" s="19"/>
    </row>
    <row r="31" spans="1:12">
      <c r="A31" s="20"/>
      <c r="B31" s="21"/>
      <c r="C31" s="21"/>
      <c r="D31" s="21"/>
      <c r="E31" s="21"/>
      <c r="F31" s="21"/>
      <c r="G31" s="21"/>
      <c r="H31" s="19"/>
      <c r="I31" s="19"/>
      <c r="J31" s="19"/>
      <c r="L31" s="19"/>
    </row>
    <row r="32" spans="1:12">
      <c r="A32" s="20"/>
      <c r="B32" s="21"/>
      <c r="C32" s="21"/>
      <c r="D32" s="21"/>
      <c r="E32" s="21"/>
      <c r="F32" s="21"/>
      <c r="G32" s="21"/>
      <c r="H32" s="19"/>
      <c r="I32" s="19"/>
      <c r="J32" s="19"/>
    </row>
    <row r="33" spans="1:10">
      <c r="A33" s="20"/>
      <c r="B33" s="21"/>
      <c r="C33" s="21"/>
      <c r="D33" s="21"/>
      <c r="E33" s="21"/>
      <c r="F33" s="21"/>
      <c r="G33" s="21"/>
      <c r="H33" s="19"/>
      <c r="I33" s="19"/>
      <c r="J33" s="19"/>
    </row>
    <row r="34" spans="1:10">
      <c r="A34" s="20"/>
      <c r="B34" s="21"/>
      <c r="C34" s="21"/>
      <c r="D34" s="21"/>
      <c r="E34" s="21"/>
      <c r="F34" s="21"/>
      <c r="G34" s="21"/>
      <c r="H34" s="19"/>
      <c r="I34" s="19"/>
      <c r="J34" s="19"/>
    </row>
    <row r="35" spans="1:10">
      <c r="A35" s="20"/>
      <c r="B35" s="21"/>
      <c r="C35" s="21"/>
      <c r="D35" s="21"/>
      <c r="E35" s="21"/>
      <c r="F35" s="21"/>
      <c r="G35" s="21"/>
      <c r="H35" s="19"/>
      <c r="I35" s="19"/>
      <c r="J35" s="19"/>
    </row>
    <row r="36" spans="1:10">
      <c r="A36" s="20"/>
      <c r="B36" s="21"/>
      <c r="C36" s="21"/>
      <c r="D36" s="21"/>
      <c r="E36" s="21"/>
      <c r="F36" s="21"/>
      <c r="G36" s="21"/>
      <c r="J36" s="19"/>
    </row>
    <row r="37" spans="1:10">
      <c r="A37" s="20"/>
      <c r="B37" s="21"/>
      <c r="C37" s="21"/>
      <c r="D37" s="21"/>
      <c r="E37" s="21"/>
      <c r="F37" s="21"/>
      <c r="G37" s="21"/>
      <c r="J37" s="19"/>
    </row>
    <row r="38" spans="1:10">
      <c r="A38" s="20"/>
      <c r="B38" s="21"/>
      <c r="C38" s="21"/>
      <c r="D38" s="21"/>
      <c r="E38" s="21"/>
      <c r="F38" s="21"/>
      <c r="G38" s="21"/>
      <c r="J38" s="19"/>
    </row>
    <row r="39" spans="1:10">
      <c r="A39" s="20"/>
      <c r="B39" s="21"/>
      <c r="C39" s="21"/>
      <c r="D39" s="21"/>
      <c r="E39" s="21"/>
      <c r="F39" s="21"/>
      <c r="G39" s="21"/>
      <c r="J39" s="19"/>
    </row>
    <row r="40" spans="1:10">
      <c r="A40" s="20"/>
      <c r="B40" s="21"/>
      <c r="C40" s="21"/>
      <c r="D40" s="21"/>
      <c r="E40" s="21"/>
      <c r="F40" s="21"/>
      <c r="G40" s="21"/>
      <c r="J40" s="19"/>
    </row>
    <row r="41" spans="1:10">
      <c r="A41" s="20"/>
      <c r="B41" s="21"/>
      <c r="C41" s="21"/>
      <c r="D41" s="21"/>
      <c r="E41" s="21"/>
      <c r="F41" s="21"/>
      <c r="G41" s="21"/>
      <c r="J41" s="19"/>
    </row>
    <row r="42" spans="1:10">
      <c r="A42" s="20"/>
      <c r="B42" s="21"/>
      <c r="C42" s="21"/>
      <c r="D42" s="21"/>
      <c r="E42" s="21"/>
      <c r="F42" s="21"/>
      <c r="G42" s="21"/>
      <c r="J42" s="19"/>
    </row>
    <row r="43" spans="1:10">
      <c r="A43" s="20"/>
      <c r="B43" s="21"/>
      <c r="C43" s="21"/>
      <c r="D43" s="21"/>
      <c r="E43" s="21"/>
      <c r="F43" s="21"/>
      <c r="G43" s="21"/>
      <c r="J43" s="19"/>
    </row>
    <row r="44" spans="1:10">
      <c r="A44" s="20"/>
      <c r="B44" s="21"/>
      <c r="C44" s="21"/>
      <c r="D44" s="21"/>
      <c r="E44" s="21"/>
      <c r="F44" s="21"/>
      <c r="G44" s="21"/>
      <c r="J44" s="19"/>
    </row>
    <row r="45" spans="1:10">
      <c r="A45" s="20"/>
      <c r="B45" s="21"/>
      <c r="C45" s="21"/>
      <c r="D45" s="21"/>
      <c r="E45" s="21"/>
      <c r="F45" s="21"/>
      <c r="G45" s="21"/>
      <c r="J45" s="19"/>
    </row>
    <row r="46" spans="1:10">
      <c r="A46" s="20"/>
      <c r="B46" s="21"/>
      <c r="C46" s="21"/>
      <c r="D46" s="21"/>
      <c r="E46" s="21"/>
      <c r="F46" s="21"/>
      <c r="G46" s="21"/>
      <c r="J46" s="19"/>
    </row>
    <row r="47" spans="1:10">
      <c r="A47" s="20"/>
      <c r="B47" s="21"/>
      <c r="C47" s="21"/>
      <c r="D47" s="21"/>
      <c r="E47" s="21"/>
      <c r="F47" s="21"/>
      <c r="G47" s="21"/>
      <c r="J47" s="19"/>
    </row>
    <row r="48" spans="1:10">
      <c r="A48" s="20"/>
      <c r="B48" s="21"/>
      <c r="C48" s="21"/>
      <c r="D48" s="21"/>
      <c r="E48" s="21"/>
      <c r="F48" s="21"/>
      <c r="G48" s="21"/>
      <c r="J48" s="19"/>
    </row>
    <row r="49" spans="1:10">
      <c r="A49" s="20"/>
      <c r="B49" s="21"/>
      <c r="C49" s="21"/>
      <c r="D49" s="21"/>
      <c r="E49" s="21"/>
      <c r="F49" s="21"/>
      <c r="G49" s="21"/>
      <c r="J49" s="19"/>
    </row>
    <row r="50" spans="1:10">
      <c r="A50" s="20"/>
      <c r="B50" s="21"/>
      <c r="C50" s="21"/>
      <c r="D50" s="21"/>
      <c r="E50" s="21"/>
      <c r="F50" s="21"/>
      <c r="G50" s="21"/>
      <c r="J50" s="19"/>
    </row>
    <row r="51" spans="1:10">
      <c r="A51" s="20"/>
      <c r="B51" s="21"/>
      <c r="C51" s="21"/>
      <c r="D51" s="21"/>
      <c r="E51" s="21"/>
      <c r="F51" s="21"/>
      <c r="G51" s="21"/>
      <c r="J51" s="19"/>
    </row>
    <row r="52" spans="1:10">
      <c r="A52" s="20"/>
      <c r="B52" s="21"/>
      <c r="C52" s="21"/>
      <c r="D52" s="21"/>
      <c r="E52" s="21"/>
      <c r="F52" s="21"/>
      <c r="G52" s="21"/>
      <c r="J52" s="19"/>
    </row>
    <row r="53" spans="1:10">
      <c r="A53" s="20"/>
      <c r="B53" s="21"/>
      <c r="C53" s="21"/>
      <c r="D53" s="21"/>
      <c r="E53" s="21"/>
      <c r="F53" s="21"/>
      <c r="G53" s="21"/>
      <c r="J53" s="19"/>
    </row>
    <row r="54" spans="1:10">
      <c r="J54" s="19"/>
    </row>
    <row r="55" spans="1:10">
      <c r="J55" s="19"/>
    </row>
    <row r="56" spans="1:10">
      <c r="J56" s="19"/>
    </row>
    <row r="57" spans="1:10">
      <c r="J57" s="19"/>
    </row>
    <row r="58" spans="1:10">
      <c r="J58" s="19"/>
    </row>
    <row r="59" spans="1:10">
      <c r="A59" s="19"/>
      <c r="B59" s="19"/>
      <c r="J59" s="19"/>
    </row>
    <row r="60" spans="1:10">
      <c r="A60" s="19"/>
      <c r="B60" s="19"/>
      <c r="J60" s="19"/>
    </row>
    <row r="61" spans="1:10">
      <c r="A61" s="19"/>
      <c r="B61" s="19"/>
    </row>
    <row r="62" spans="1:10">
      <c r="A62" s="19"/>
      <c r="B62" s="19"/>
    </row>
    <row r="63" spans="1:10">
      <c r="A63" s="19"/>
      <c r="B63" s="19"/>
    </row>
    <row r="64" spans="1:10">
      <c r="A64" s="19"/>
      <c r="B64" s="19"/>
    </row>
    <row r="65" spans="1:2">
      <c r="A65" s="19"/>
      <c r="B65" s="19"/>
    </row>
    <row r="66" spans="1:2">
      <c r="A66" s="19"/>
      <c r="B66" s="19"/>
    </row>
    <row r="67" spans="1:2">
      <c r="A67" s="19"/>
      <c r="B67" s="19"/>
    </row>
    <row r="68" spans="1:2">
      <c r="A68" s="19"/>
      <c r="B68" s="19"/>
    </row>
    <row r="69" spans="1:2">
      <c r="A69" s="19"/>
      <c r="B69" s="19"/>
    </row>
    <row r="70" spans="1:2">
      <c r="A70" s="19"/>
      <c r="B70" s="19"/>
    </row>
    <row r="71" spans="1:2">
      <c r="A71" s="19"/>
      <c r="B71" s="19"/>
    </row>
    <row r="72" spans="1:2">
      <c r="A72" s="19"/>
      <c r="B72" s="19"/>
    </row>
    <row r="73" spans="1:2">
      <c r="A73" s="19"/>
      <c r="B73" s="19"/>
    </row>
    <row r="74" spans="1:2">
      <c r="A74" s="19"/>
      <c r="B74" s="19"/>
    </row>
    <row r="75" spans="1:2">
      <c r="A75" s="19"/>
      <c r="B75" s="19"/>
    </row>
    <row r="76" spans="1:2">
      <c r="A76" s="19"/>
      <c r="B76" s="19"/>
    </row>
    <row r="77" spans="1:2">
      <c r="A77" s="19"/>
      <c r="B77" s="19"/>
    </row>
    <row r="78" spans="1:2">
      <c r="A78" s="19"/>
      <c r="B78" s="19"/>
    </row>
    <row r="79" spans="1:2">
      <c r="A79" s="19"/>
      <c r="B79" s="19"/>
    </row>
    <row r="80" spans="1:2">
      <c r="A80" s="19"/>
      <c r="B80" s="19"/>
    </row>
    <row r="81" spans="1:2">
      <c r="A81" s="19"/>
      <c r="B81" s="19"/>
    </row>
    <row r="82" spans="1:2">
      <c r="A82" s="19"/>
      <c r="B82" s="19"/>
    </row>
    <row r="83" spans="1:2">
      <c r="A83" s="19"/>
      <c r="B83" s="19"/>
    </row>
  </sheetData>
  <hyperlinks>
    <hyperlink ref="A10" r:id="rId1"/>
  </hyperlinks>
  <pageMargins left="0.7" right="0.7" top="0.75" bottom="0.75" header="0.3" footer="0.3"/>
  <pageSetup paperSize="9" orientation="portrait" r:id="rId2"/>
  <drawing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"/>
  <sheetViews>
    <sheetView showGridLines="0" workbookViewId="0">
      <selection activeCell="N27" sqref="N27"/>
    </sheetView>
  </sheetViews>
  <sheetFormatPr defaultRowHeight="16.5"/>
  <cols>
    <col min="1" max="1" width="5.5" style="194" customWidth="1"/>
    <col min="2" max="2" width="14.08203125" bestFit="1" customWidth="1"/>
    <col min="3" max="3" width="25.58203125" bestFit="1" customWidth="1"/>
    <col min="4" max="4" width="26.5" bestFit="1" customWidth="1"/>
  </cols>
  <sheetData>
    <row r="1" spans="1:6">
      <c r="A1" s="223" t="s">
        <v>335</v>
      </c>
    </row>
    <row r="2" spans="1:6">
      <c r="A2" s="195"/>
      <c r="B2" s="195" t="s">
        <v>336</v>
      </c>
      <c r="C2" s="195" t="s">
        <v>337</v>
      </c>
      <c r="D2" s="195" t="s">
        <v>338</v>
      </c>
      <c r="E2" s="194"/>
    </row>
    <row r="3" spans="1:6">
      <c r="A3" s="194" t="s">
        <v>339</v>
      </c>
      <c r="B3" s="200">
        <v>3776.4337</v>
      </c>
      <c r="C3" s="200">
        <v>1127.163</v>
      </c>
      <c r="D3" s="201">
        <v>0.29847286872797474</v>
      </c>
      <c r="F3" s="201"/>
    </row>
    <row r="4" spans="1:6">
      <c r="A4" s="194" t="s">
        <v>340</v>
      </c>
      <c r="B4" s="200">
        <v>90.694299999999998</v>
      </c>
      <c r="C4" s="200">
        <v>44.1907</v>
      </c>
      <c r="D4" s="201">
        <v>0.48724892303044404</v>
      </c>
      <c r="F4" s="201"/>
    </row>
    <row r="5" spans="1:6">
      <c r="A5" s="194" t="s">
        <v>324</v>
      </c>
      <c r="B5" s="200">
        <v>905.30309999999997</v>
      </c>
      <c r="C5" s="200">
        <v>249.52610000000001</v>
      </c>
      <c r="D5" s="201">
        <v>0.27562713526552601</v>
      </c>
      <c r="F5" s="201"/>
    </row>
    <row r="6" spans="1:6">
      <c r="A6" s="194" t="s">
        <v>325</v>
      </c>
      <c r="B6" s="200">
        <v>107.86579999999999</v>
      </c>
      <c r="C6" s="200">
        <v>69.702699999999993</v>
      </c>
      <c r="D6" s="201">
        <v>0.64619833163060025</v>
      </c>
      <c r="F6" s="201"/>
    </row>
    <row r="7" spans="1:6">
      <c r="A7" s="194" t="s">
        <v>326</v>
      </c>
      <c r="B7" s="200">
        <v>232.45410000000001</v>
      </c>
      <c r="C7" s="200">
        <v>36.410299999999999</v>
      </c>
      <c r="D7" s="201">
        <v>0.15663436351520579</v>
      </c>
      <c r="F7" s="201"/>
    </row>
    <row r="8" spans="1:6">
      <c r="A8" s="194" t="s">
        <v>327</v>
      </c>
      <c r="B8" s="200">
        <v>53.210599999999999</v>
      </c>
      <c r="C8" s="200">
        <v>38.8476</v>
      </c>
      <c r="D8" s="201">
        <v>0.73007257952362881</v>
      </c>
      <c r="F8" s="201"/>
    </row>
    <row r="9" spans="1:6">
      <c r="B9" s="200"/>
      <c r="C9" s="200"/>
      <c r="D9" s="201"/>
      <c r="F9" s="201"/>
    </row>
    <row r="11" spans="1:6">
      <c r="A11" t="s">
        <v>599</v>
      </c>
    </row>
  </sheetData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showGridLines="0" zoomScale="85" zoomScaleNormal="85" workbookViewId="0">
      <selection activeCell="A8" sqref="A8"/>
    </sheetView>
  </sheetViews>
  <sheetFormatPr defaultRowHeight="16.5"/>
  <cols>
    <col min="1" max="2" width="8.5" style="194"/>
  </cols>
  <sheetData>
    <row r="1" spans="1:7">
      <c r="A1" s="223" t="s">
        <v>341</v>
      </c>
    </row>
    <row r="2" spans="1:7" s="194" customFormat="1">
      <c r="A2" s="195"/>
      <c r="B2" s="195" t="s">
        <v>331</v>
      </c>
      <c r="C2" s="195" t="s">
        <v>278</v>
      </c>
      <c r="D2" s="195" t="s">
        <v>279</v>
      </c>
      <c r="E2" s="195" t="s">
        <v>280</v>
      </c>
      <c r="F2" s="195" t="s">
        <v>281</v>
      </c>
      <c r="G2" s="195" t="s">
        <v>332</v>
      </c>
    </row>
    <row r="3" spans="1:7">
      <c r="A3" s="194" t="s">
        <v>323</v>
      </c>
      <c r="B3" s="199">
        <f t="shared" ref="B3:B6" si="0">AVERAGE(C3:G3)</f>
        <v>1.507435064257826E-2</v>
      </c>
      <c r="C3" s="199">
        <v>1.6075173081049741E-2</v>
      </c>
      <c r="D3" s="199">
        <v>1.6399452438575317E-2</v>
      </c>
      <c r="E3" s="199">
        <v>1.6157547352394407E-2</v>
      </c>
      <c r="F3" s="199">
        <v>1.3530162981343904E-2</v>
      </c>
      <c r="G3" s="199">
        <v>1.3209417359527929E-2</v>
      </c>
    </row>
    <row r="4" spans="1:7">
      <c r="A4" s="194" t="s">
        <v>325</v>
      </c>
      <c r="B4" s="199">
        <f t="shared" si="0"/>
        <v>2.0374186308827424E-2</v>
      </c>
      <c r="C4" s="199">
        <v>2.4642641291972956E-2</v>
      </c>
      <c r="D4" s="199">
        <v>2.2333266404387632E-2</v>
      </c>
      <c r="E4" s="199">
        <v>2.0990598116345561E-2</v>
      </c>
      <c r="F4" s="199">
        <v>1.8009065299734096E-2</v>
      </c>
      <c r="G4" s="199">
        <v>1.5895360431696873E-2</v>
      </c>
    </row>
    <row r="5" spans="1:7">
      <c r="A5" s="194" t="s">
        <v>326</v>
      </c>
      <c r="B5" s="199">
        <f t="shared" si="0"/>
        <v>8.9462869955333406E-4</v>
      </c>
      <c r="C5" s="199">
        <v>1.0963718204539969E-3</v>
      </c>
      <c r="D5" s="199">
        <v>1.0287236138435611E-3</v>
      </c>
      <c r="E5" s="199">
        <v>9.0036724847227466E-4</v>
      </c>
      <c r="F5" s="199">
        <v>8.0724423568758646E-4</v>
      </c>
      <c r="G5" s="199">
        <v>6.4043657930925137E-4</v>
      </c>
    </row>
    <row r="6" spans="1:7">
      <c r="A6" s="194" t="s">
        <v>327</v>
      </c>
      <c r="B6" s="199">
        <f t="shared" si="0"/>
        <v>2.7410127201155897E-2</v>
      </c>
      <c r="C6" s="199">
        <v>2.5773645609620473E-2</v>
      </c>
      <c r="D6" s="199">
        <v>2.5408316316154145E-2</v>
      </c>
      <c r="E6" s="199">
        <v>2.72834717541297E-2</v>
      </c>
      <c r="F6" s="199">
        <v>2.9319253054534148E-2</v>
      </c>
      <c r="G6" s="199">
        <v>2.9265949271341005E-2</v>
      </c>
    </row>
    <row r="7" spans="1:7">
      <c r="A7" s="194" t="s">
        <v>333</v>
      </c>
      <c r="B7" s="199">
        <f>AVERAGE(C7:G7)</f>
        <v>6.1317826187100178E-3</v>
      </c>
      <c r="C7" s="199">
        <v>6.7063421157668402E-3</v>
      </c>
      <c r="D7" s="199">
        <v>6.6356373223248862E-3</v>
      </c>
      <c r="E7" s="199">
        <v>6.5594738555605388E-3</v>
      </c>
      <c r="F7" s="199">
        <v>5.5883718770097087E-3</v>
      </c>
      <c r="G7" s="199">
        <v>5.1690879228881142E-3</v>
      </c>
    </row>
    <row r="8" spans="1:7">
      <c r="B8" s="199"/>
      <c r="C8" s="199"/>
      <c r="D8" s="199"/>
      <c r="E8" s="199"/>
      <c r="F8" s="199"/>
      <c r="G8" s="199"/>
    </row>
    <row r="10" spans="1:7">
      <c r="A10" t="s">
        <v>334</v>
      </c>
    </row>
  </sheetData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2"/>
  <sheetViews>
    <sheetView showGridLines="0" workbookViewId="0">
      <selection activeCell="A10" sqref="A10:XFD10"/>
    </sheetView>
  </sheetViews>
  <sheetFormatPr defaultColWidth="8.08203125" defaultRowHeight="16.5"/>
  <cols>
    <col min="1" max="1" width="11.5" style="3" customWidth="1"/>
    <col min="2" max="2" width="29.5" style="3" customWidth="1"/>
    <col min="3" max="3" width="31.5" style="3" customWidth="1"/>
    <col min="4" max="16384" width="8.08203125" style="3"/>
  </cols>
  <sheetData>
    <row r="1" spans="1:3">
      <c r="A1" s="227" t="s">
        <v>342</v>
      </c>
    </row>
    <row r="2" spans="1:3" ht="33">
      <c r="A2" s="107" t="s">
        <v>291</v>
      </c>
      <c r="B2" s="69" t="s">
        <v>343</v>
      </c>
      <c r="C2" s="69" t="s">
        <v>344</v>
      </c>
    </row>
    <row r="3" spans="1:3">
      <c r="A3" s="209" t="s">
        <v>297</v>
      </c>
      <c r="B3" s="210">
        <v>0.82299999999999995</v>
      </c>
      <c r="C3" s="210">
        <v>0.754</v>
      </c>
    </row>
    <row r="4" spans="1:3">
      <c r="A4" s="209" t="s">
        <v>88</v>
      </c>
      <c r="B4" s="210">
        <v>0.98099999999999998</v>
      </c>
      <c r="C4" s="210">
        <v>0.89200000000000002</v>
      </c>
    </row>
    <row r="5" spans="1:3">
      <c r="A5" s="209" t="s">
        <v>104</v>
      </c>
      <c r="B5" s="210">
        <v>0.95899999999999996</v>
      </c>
      <c r="C5" s="210">
        <v>0.89600000000000002</v>
      </c>
    </row>
    <row r="6" spans="1:3">
      <c r="A6" s="209" t="s">
        <v>85</v>
      </c>
      <c r="B6" s="210">
        <v>0.94899999999999995</v>
      </c>
      <c r="C6" s="210">
        <v>0.88700000000000001</v>
      </c>
    </row>
    <row r="7" spans="1:3">
      <c r="A7" s="209" t="s">
        <v>102</v>
      </c>
      <c r="B7" s="210">
        <v>0.77</v>
      </c>
      <c r="C7" s="210">
        <v>0.69199999999999995</v>
      </c>
    </row>
    <row r="8" spans="1:3">
      <c r="A8" s="209"/>
      <c r="B8" s="210"/>
      <c r="C8" s="210"/>
    </row>
    <row r="10" spans="1:3">
      <c r="A10" s="207" t="s">
        <v>600</v>
      </c>
    </row>
    <row r="11" spans="1:3">
      <c r="A11" s="207" t="s">
        <v>345</v>
      </c>
    </row>
    <row r="12" spans="1:3">
      <c r="A12" s="207"/>
    </row>
  </sheetData>
  <hyperlinks>
    <hyperlink ref="A11" r:id="rId1"/>
  </hyperlinks>
  <pageMargins left="0.7" right="0.7" top="0.75" bottom="0.75" header="0.3" footer="0.3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2"/>
  <sheetViews>
    <sheetView showGridLines="0" topLeftCell="A7" workbookViewId="0">
      <selection activeCell="J27" sqref="J27"/>
    </sheetView>
  </sheetViews>
  <sheetFormatPr defaultColWidth="8.08203125" defaultRowHeight="16.5"/>
  <cols>
    <col min="1" max="1" width="11.08203125" style="3" customWidth="1"/>
    <col min="2" max="2" width="29.08203125" style="3" customWidth="1"/>
    <col min="3" max="3" width="10.08203125" style="3" customWidth="1"/>
    <col min="4" max="16384" width="8.08203125" style="3"/>
  </cols>
  <sheetData>
    <row r="1" spans="1:2">
      <c r="A1" s="227" t="s">
        <v>346</v>
      </c>
    </row>
    <row r="2" spans="1:2" ht="33">
      <c r="A2" s="107" t="s">
        <v>291</v>
      </c>
      <c r="B2" s="69" t="s">
        <v>347</v>
      </c>
    </row>
    <row r="3" spans="1:2">
      <c r="A3" s="209" t="s">
        <v>297</v>
      </c>
      <c r="B3" s="211">
        <v>0.36599999999999999</v>
      </c>
    </row>
    <row r="4" spans="1:2">
      <c r="A4" s="209" t="s">
        <v>88</v>
      </c>
      <c r="B4" s="211">
        <v>0.38300000000000001</v>
      </c>
    </row>
    <row r="5" spans="1:2">
      <c r="A5" s="209" t="s">
        <v>104</v>
      </c>
      <c r="B5" s="211">
        <v>0.50900000000000001</v>
      </c>
    </row>
    <row r="6" spans="1:2">
      <c r="A6" s="209" t="s">
        <v>85</v>
      </c>
      <c r="B6" s="211">
        <v>0.379</v>
      </c>
    </row>
    <row r="7" spans="1:2">
      <c r="A7" s="209" t="s">
        <v>102</v>
      </c>
      <c r="B7" s="211">
        <v>0.48399999999999999</v>
      </c>
    </row>
    <row r="8" spans="1:2">
      <c r="A8" s="209"/>
      <c r="B8" s="211"/>
    </row>
    <row r="10" spans="1:2">
      <c r="A10" s="207" t="s">
        <v>601</v>
      </c>
    </row>
    <row r="11" spans="1:2">
      <c r="A11" s="207" t="s">
        <v>348</v>
      </c>
    </row>
    <row r="12" spans="1:2">
      <c r="A12" s="207"/>
    </row>
  </sheetData>
  <hyperlinks>
    <hyperlink ref="A11" r:id="rId1"/>
  </hyperlinks>
  <pageMargins left="0.7" right="0.7" top="0.75" bottom="0.75" header="0.3" footer="0.3"/>
  <pageSetup paperSize="9" orientation="portrait" horizontalDpi="4294967293" verticalDpi="0" r:id="rId2"/>
  <drawing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1"/>
  <sheetViews>
    <sheetView showGridLines="0" workbookViewId="0">
      <selection activeCell="R46" sqref="R46"/>
    </sheetView>
  </sheetViews>
  <sheetFormatPr defaultColWidth="8.08203125" defaultRowHeight="14"/>
  <cols>
    <col min="1" max="1" width="14.08203125" style="108" customWidth="1"/>
    <col min="2" max="2" width="23" style="108" customWidth="1"/>
    <col min="3" max="3" width="27.33203125" style="108" customWidth="1"/>
    <col min="4" max="16384" width="8.08203125" style="108"/>
  </cols>
  <sheetData>
    <row r="1" spans="1:3" ht="17.149999999999999" customHeight="1">
      <c r="A1" s="227" t="s">
        <v>349</v>
      </c>
      <c r="B1" s="227"/>
      <c r="C1" s="227"/>
    </row>
    <row r="2" spans="1:3" ht="14.5" thickBot="1">
      <c r="A2" s="109" t="s">
        <v>291</v>
      </c>
      <c r="B2" s="110" t="s">
        <v>350</v>
      </c>
      <c r="C2" s="110" t="s">
        <v>351</v>
      </c>
    </row>
    <row r="3" spans="1:3">
      <c r="A3" s="212" t="s">
        <v>89</v>
      </c>
      <c r="B3" s="215">
        <v>5.6000000000000001E-2</v>
      </c>
      <c r="C3" s="215">
        <v>0.36099999999999999</v>
      </c>
    </row>
    <row r="4" spans="1:3">
      <c r="A4" s="212" t="s">
        <v>102</v>
      </c>
      <c r="B4" s="215">
        <v>8.5000000000000006E-2</v>
      </c>
      <c r="C4" s="215">
        <v>0.28699999999999998</v>
      </c>
    </row>
    <row r="5" spans="1:3">
      <c r="A5" s="212" t="s">
        <v>85</v>
      </c>
      <c r="B5" s="215">
        <v>7.0000000000000007E-2</v>
      </c>
      <c r="C5" s="215">
        <v>0.26400000000000001</v>
      </c>
    </row>
    <row r="6" spans="1:3">
      <c r="A6" s="212" t="s">
        <v>104</v>
      </c>
      <c r="B6" s="215">
        <v>0.17799999999999999</v>
      </c>
      <c r="C6" s="215">
        <v>0.41599999999999998</v>
      </c>
    </row>
    <row r="7" spans="1:3">
      <c r="A7" s="214" t="s">
        <v>88</v>
      </c>
      <c r="B7" s="216">
        <v>9.0999999999999998E-2</v>
      </c>
      <c r="C7" s="216">
        <v>0.438</v>
      </c>
    </row>
    <row r="8" spans="1:3">
      <c r="A8" s="213" t="s">
        <v>602</v>
      </c>
    </row>
    <row r="9" spans="1:3">
      <c r="A9" s="213" t="s">
        <v>352</v>
      </c>
    </row>
    <row r="10" spans="1:3">
      <c r="A10" s="213" t="s">
        <v>353</v>
      </c>
    </row>
    <row r="11" spans="1:3">
      <c r="A11" s="213"/>
    </row>
  </sheetData>
  <hyperlinks>
    <hyperlink ref="A9" r:id="rId1"/>
  </hyperlinks>
  <pageMargins left="0.7" right="0.7" top="0.75" bottom="0.75" header="0.3" footer="0.3"/>
  <pageSetup paperSize="9" orientation="portrait" horizontalDpi="4294967293" verticalDpi="0"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"/>
  <sheetViews>
    <sheetView showGridLines="0" zoomScaleNormal="100" workbookViewId="0">
      <selection activeCell="A31" sqref="A31:XFD31"/>
    </sheetView>
  </sheetViews>
  <sheetFormatPr defaultColWidth="10.33203125" defaultRowHeight="16.5"/>
  <cols>
    <col min="1" max="1" width="14.08203125" style="8" customWidth="1"/>
    <col min="2" max="2" width="14.33203125" style="3" customWidth="1"/>
    <col min="3" max="3" width="10.5" style="3" customWidth="1"/>
    <col min="4" max="4" width="10.33203125" style="3"/>
    <col min="5" max="5" width="11.5" style="8" customWidth="1"/>
    <col min="6" max="6" width="8.08203125" style="3" customWidth="1"/>
    <col min="7" max="16384" width="10.33203125" style="2"/>
  </cols>
  <sheetData>
    <row r="1" spans="1:6">
      <c r="A1" s="227" t="s">
        <v>354</v>
      </c>
    </row>
    <row r="2" spans="1:6" ht="42" customHeight="1">
      <c r="A2" s="273"/>
      <c r="B2" s="62" t="s">
        <v>355</v>
      </c>
      <c r="C2" s="62" t="s">
        <v>356</v>
      </c>
      <c r="D2" s="72"/>
      <c r="E2" s="62"/>
      <c r="F2" s="62" t="s">
        <v>357</v>
      </c>
    </row>
    <row r="3" spans="1:6">
      <c r="A3" s="111" t="s">
        <v>96</v>
      </c>
      <c r="B3" s="9">
        <v>0.60000000000000009</v>
      </c>
      <c r="C3" s="9">
        <v>4.2</v>
      </c>
      <c r="D3" s="72"/>
      <c r="E3" s="111" t="s">
        <v>96</v>
      </c>
      <c r="F3" s="9">
        <v>3.6</v>
      </c>
    </row>
    <row r="4" spans="1:6">
      <c r="A4" s="111" t="s">
        <v>98</v>
      </c>
      <c r="B4" s="9">
        <v>3.2000000000000011</v>
      </c>
      <c r="C4" s="9">
        <v>9.8000000000000007</v>
      </c>
      <c r="D4" s="72"/>
      <c r="E4" s="111" t="s">
        <v>98</v>
      </c>
      <c r="F4" s="9">
        <v>6.6</v>
      </c>
    </row>
    <row r="5" spans="1:6">
      <c r="A5" s="111" t="s">
        <v>99</v>
      </c>
      <c r="B5" s="9">
        <v>-5.7000000000000011</v>
      </c>
      <c r="C5" s="9">
        <v>10.1</v>
      </c>
      <c r="D5" s="72"/>
      <c r="E5" s="111" t="s">
        <v>85</v>
      </c>
      <c r="F5" s="9">
        <v>11.2</v>
      </c>
    </row>
    <row r="6" spans="1:6">
      <c r="A6" s="111" t="s">
        <v>89</v>
      </c>
      <c r="B6" s="9">
        <v>-5</v>
      </c>
      <c r="C6" s="9">
        <v>13</v>
      </c>
      <c r="D6" s="72"/>
      <c r="E6" s="111" t="s">
        <v>101</v>
      </c>
      <c r="F6" s="9">
        <v>13</v>
      </c>
    </row>
    <row r="7" spans="1:6">
      <c r="A7" s="111" t="s">
        <v>91</v>
      </c>
      <c r="B7" s="9">
        <v>-1.5</v>
      </c>
      <c r="C7" s="9">
        <v>13.1</v>
      </c>
      <c r="D7" s="72"/>
      <c r="E7" s="111" t="s">
        <v>106</v>
      </c>
      <c r="F7" s="9">
        <v>13.8</v>
      </c>
    </row>
    <row r="8" spans="1:6">
      <c r="A8" s="111" t="s">
        <v>82</v>
      </c>
      <c r="B8" s="9">
        <v>0</v>
      </c>
      <c r="C8" s="9">
        <v>14.1</v>
      </c>
      <c r="D8" s="72"/>
      <c r="E8" s="111" t="s">
        <v>82</v>
      </c>
      <c r="F8" s="9">
        <v>14.1</v>
      </c>
    </row>
    <row r="9" spans="1:6">
      <c r="A9" s="111" t="s">
        <v>101</v>
      </c>
      <c r="B9" s="9">
        <v>2.6999999999999993</v>
      </c>
      <c r="C9" s="9">
        <v>15.7</v>
      </c>
      <c r="D9" s="72"/>
      <c r="E9" s="111" t="s">
        <v>91</v>
      </c>
      <c r="F9" s="9">
        <v>14.6</v>
      </c>
    </row>
    <row r="10" spans="1:6">
      <c r="A10" s="111" t="s">
        <v>88</v>
      </c>
      <c r="B10" s="9">
        <v>-0.89999999999999858</v>
      </c>
      <c r="C10" s="9">
        <v>16</v>
      </c>
      <c r="D10" s="72"/>
      <c r="E10" s="111" t="s">
        <v>93</v>
      </c>
      <c r="F10" s="9">
        <v>14.7</v>
      </c>
    </row>
    <row r="11" spans="1:6">
      <c r="A11" s="111" t="s">
        <v>83</v>
      </c>
      <c r="B11" s="9">
        <v>1.1000000000000014</v>
      </c>
      <c r="C11" s="9">
        <v>16.8</v>
      </c>
      <c r="D11" s="72"/>
      <c r="E11" s="111" t="s">
        <v>94</v>
      </c>
      <c r="F11" s="9">
        <v>15.5</v>
      </c>
    </row>
    <row r="12" spans="1:6">
      <c r="A12" s="111" t="s">
        <v>106</v>
      </c>
      <c r="B12" s="9">
        <v>3.0999999999999979</v>
      </c>
      <c r="C12" s="9">
        <v>16.899999999999999</v>
      </c>
      <c r="D12" s="72"/>
      <c r="E12" s="111" t="s">
        <v>87</v>
      </c>
      <c r="F12" s="9">
        <v>15.6</v>
      </c>
    </row>
    <row r="13" spans="1:6">
      <c r="A13" s="111" t="s">
        <v>93</v>
      </c>
      <c r="B13" s="9">
        <v>2.5</v>
      </c>
      <c r="C13" s="9">
        <v>17.2</v>
      </c>
      <c r="D13" s="72"/>
      <c r="E13" s="111" t="s">
        <v>83</v>
      </c>
      <c r="F13" s="9">
        <v>15.7</v>
      </c>
    </row>
    <row r="14" spans="1:6">
      <c r="A14" s="111" t="s">
        <v>87</v>
      </c>
      <c r="B14" s="9">
        <v>1.7000000000000011</v>
      </c>
      <c r="C14" s="9">
        <v>17.3</v>
      </c>
      <c r="D14" s="72"/>
      <c r="E14" s="111" t="s">
        <v>99</v>
      </c>
      <c r="F14" s="9">
        <v>15.8</v>
      </c>
    </row>
    <row r="15" spans="1:6">
      <c r="A15" s="111" t="s">
        <v>84</v>
      </c>
      <c r="B15" s="9">
        <v>-0.1</v>
      </c>
      <c r="C15" s="9">
        <v>17.5</v>
      </c>
      <c r="D15" s="72"/>
      <c r="E15" s="111" t="s">
        <v>88</v>
      </c>
      <c r="F15" s="9">
        <v>16.899999999999999</v>
      </c>
    </row>
    <row r="16" spans="1:6">
      <c r="A16" s="111" t="s">
        <v>102</v>
      </c>
      <c r="B16" s="9">
        <v>-2.8000000000000007</v>
      </c>
      <c r="C16" s="9">
        <v>17.7</v>
      </c>
      <c r="D16" s="72"/>
      <c r="E16" s="111" t="s">
        <v>84</v>
      </c>
      <c r="F16" s="9">
        <v>17.600000000000001</v>
      </c>
    </row>
    <row r="17" spans="1:6">
      <c r="A17" s="111" t="s">
        <v>86</v>
      </c>
      <c r="B17" s="9">
        <v>-3.8000000000000007</v>
      </c>
      <c r="C17" s="9">
        <v>18.7</v>
      </c>
      <c r="D17" s="72"/>
      <c r="E17" s="111" t="s">
        <v>104</v>
      </c>
      <c r="F17" s="9">
        <v>17.8</v>
      </c>
    </row>
    <row r="18" spans="1:6">
      <c r="A18" s="111" t="s">
        <v>90</v>
      </c>
      <c r="B18" s="9">
        <v>0.69999999999999929</v>
      </c>
      <c r="C18" s="9">
        <v>20.5</v>
      </c>
      <c r="D18" s="72"/>
      <c r="E18" s="111" t="s">
        <v>89</v>
      </c>
      <c r="F18" s="9">
        <v>18</v>
      </c>
    </row>
    <row r="19" spans="1:6">
      <c r="A19" s="111" t="s">
        <v>94</v>
      </c>
      <c r="B19" s="9">
        <v>5.1000000000000014</v>
      </c>
      <c r="C19" s="9">
        <v>20.6</v>
      </c>
      <c r="D19" s="72"/>
      <c r="E19" s="111" t="s">
        <v>103</v>
      </c>
      <c r="F19" s="9">
        <v>18.600000000000001</v>
      </c>
    </row>
    <row r="20" spans="1:6">
      <c r="A20" s="111" t="s">
        <v>108</v>
      </c>
      <c r="B20" s="9">
        <v>1.5</v>
      </c>
      <c r="C20" s="9">
        <v>20.9</v>
      </c>
      <c r="D20" s="72"/>
      <c r="E20" s="111" t="s">
        <v>108</v>
      </c>
      <c r="F20" s="9">
        <v>19.399999999999999</v>
      </c>
    </row>
    <row r="21" spans="1:6">
      <c r="A21" s="111" t="s">
        <v>103</v>
      </c>
      <c r="B21" s="9">
        <v>3.0999999999999979</v>
      </c>
      <c r="C21" s="9">
        <v>21.7</v>
      </c>
      <c r="D21" s="72"/>
      <c r="E21" s="111" t="s">
        <v>90</v>
      </c>
      <c r="F21" s="9">
        <v>19.8</v>
      </c>
    </row>
    <row r="22" spans="1:6">
      <c r="A22" s="111" t="s">
        <v>104</v>
      </c>
      <c r="B22" s="9">
        <v>4.5</v>
      </c>
      <c r="C22" s="9">
        <v>22.3</v>
      </c>
      <c r="D22" s="72"/>
      <c r="E22" s="111" t="s">
        <v>107</v>
      </c>
      <c r="F22" s="9">
        <v>19.899999999999999</v>
      </c>
    </row>
    <row r="23" spans="1:6">
      <c r="A23" s="111" t="s">
        <v>85</v>
      </c>
      <c r="B23" s="9">
        <v>12.3</v>
      </c>
      <c r="C23" s="9">
        <v>23.5</v>
      </c>
      <c r="D23" s="72"/>
      <c r="E23" s="111" t="s">
        <v>102</v>
      </c>
      <c r="F23" s="9">
        <v>20.5</v>
      </c>
    </row>
    <row r="24" spans="1:6">
      <c r="A24" s="111" t="s">
        <v>107</v>
      </c>
      <c r="B24" s="9">
        <v>4</v>
      </c>
      <c r="C24" s="9">
        <v>23.9</v>
      </c>
      <c r="D24" s="72"/>
      <c r="E24" s="111" t="s">
        <v>105</v>
      </c>
      <c r="F24" s="9">
        <v>21.6</v>
      </c>
    </row>
    <row r="25" spans="1:6">
      <c r="A25" s="111" t="s">
        <v>95</v>
      </c>
      <c r="B25" s="9">
        <v>2.1999999999999993</v>
      </c>
      <c r="C25" s="9">
        <v>24.4</v>
      </c>
      <c r="D25" s="72"/>
      <c r="E25" s="111" t="s">
        <v>92</v>
      </c>
      <c r="F25" s="9">
        <v>22</v>
      </c>
    </row>
    <row r="26" spans="1:6">
      <c r="A26" s="111" t="s">
        <v>92</v>
      </c>
      <c r="B26" s="9">
        <v>4.5</v>
      </c>
      <c r="C26" s="9">
        <v>26.5</v>
      </c>
      <c r="D26" s="72"/>
      <c r="E26" s="111" t="s">
        <v>95</v>
      </c>
      <c r="F26" s="9">
        <v>22.2</v>
      </c>
    </row>
    <row r="27" spans="1:6">
      <c r="A27" s="111" t="s">
        <v>100</v>
      </c>
      <c r="B27" s="9">
        <v>4.5</v>
      </c>
      <c r="C27" s="9">
        <v>29.2</v>
      </c>
      <c r="D27" s="72"/>
      <c r="E27" s="111" t="s">
        <v>86</v>
      </c>
      <c r="F27" s="9">
        <v>22.5</v>
      </c>
    </row>
    <row r="28" spans="1:6">
      <c r="A28" s="111" t="s">
        <v>105</v>
      </c>
      <c r="B28" s="9">
        <v>18.299999999999997</v>
      </c>
      <c r="C28" s="9">
        <v>39.9</v>
      </c>
      <c r="D28" s="72"/>
      <c r="E28" s="111" t="s">
        <v>100</v>
      </c>
      <c r="F28" s="9">
        <v>24.7</v>
      </c>
    </row>
    <row r="29" spans="1:6">
      <c r="A29" s="111"/>
      <c r="F29" s="72"/>
    </row>
    <row r="31" spans="1:6">
      <c r="A31" s="248" t="s">
        <v>603</v>
      </c>
    </row>
    <row r="32" spans="1:6">
      <c r="A32" s="3" t="s">
        <v>358</v>
      </c>
    </row>
    <row r="33" spans="1:1">
      <c r="A33" s="34"/>
    </row>
  </sheetData>
  <hyperlinks>
    <hyperlink ref="A32" r:id="rId1"/>
  </hyperlinks>
  <pageMargins left="0.7" right="0.7" top="0.75" bottom="0.75" header="0.3" footer="0.3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"/>
  <sheetViews>
    <sheetView showGridLines="0" zoomScaleNormal="100" workbookViewId="0">
      <selection activeCell="K15" sqref="K15"/>
    </sheetView>
  </sheetViews>
  <sheetFormatPr defaultColWidth="7.58203125" defaultRowHeight="16.5"/>
  <cols>
    <col min="1" max="1" width="8.5" style="115" customWidth="1"/>
    <col min="2" max="2" width="9.5" style="115" customWidth="1"/>
    <col min="3" max="3" width="10.08203125" style="115" customWidth="1"/>
    <col min="4" max="4" width="9.5" style="115" customWidth="1"/>
    <col min="5" max="5" width="7.5" style="115" customWidth="1"/>
    <col min="6" max="6" width="3.58203125" style="115" customWidth="1"/>
    <col min="7" max="16384" width="7.58203125" style="117"/>
  </cols>
  <sheetData>
    <row r="1" spans="1:9">
      <c r="A1" s="228" t="s">
        <v>359</v>
      </c>
    </row>
    <row r="2" spans="1:9" s="113" customFormat="1" ht="33">
      <c r="A2" s="259"/>
      <c r="B2" s="260" t="s">
        <v>360</v>
      </c>
      <c r="C2" s="260" t="s">
        <v>361</v>
      </c>
      <c r="D2" s="260" t="s">
        <v>362</v>
      </c>
      <c r="E2" s="112"/>
      <c r="F2" s="112"/>
    </row>
    <row r="3" spans="1:9" s="113" customFormat="1">
      <c r="A3" s="114">
        <v>2010</v>
      </c>
      <c r="B3" s="9">
        <v>-12.752000000000002</v>
      </c>
      <c r="C3" s="9">
        <v>2.3790000000000009</v>
      </c>
      <c r="D3" s="9">
        <v>-10.373000000000001</v>
      </c>
      <c r="E3" s="115"/>
      <c r="F3" s="112"/>
      <c r="I3" s="116"/>
    </row>
    <row r="4" spans="1:9" s="113" customFormat="1">
      <c r="A4" s="114">
        <v>2011</v>
      </c>
      <c r="B4" s="9">
        <v>-19.911999999999995</v>
      </c>
      <c r="C4" s="9">
        <v>3.2389999999999999</v>
      </c>
      <c r="D4" s="9">
        <v>-16.672999999999995</v>
      </c>
      <c r="E4" s="115"/>
      <c r="F4" s="112"/>
    </row>
    <row r="5" spans="1:9" s="113" customFormat="1">
      <c r="A5" s="114">
        <v>2012</v>
      </c>
      <c r="B5" s="9">
        <v>-18.760999999999999</v>
      </c>
      <c r="C5" s="9">
        <v>2.7959999999999994</v>
      </c>
      <c r="D5" s="9">
        <v>-15.965</v>
      </c>
      <c r="E5" s="115"/>
      <c r="F5" s="112"/>
    </row>
    <row r="6" spans="1:9">
      <c r="A6" s="114">
        <v>2013</v>
      </c>
      <c r="B6" s="9">
        <v>-21.622</v>
      </c>
      <c r="C6" s="9">
        <v>2.1340000000000003</v>
      </c>
      <c r="D6" s="9">
        <v>-19.488</v>
      </c>
    </row>
    <row r="7" spans="1:9">
      <c r="A7" s="114">
        <v>2014</v>
      </c>
      <c r="B7" s="9">
        <v>-19.446000000000002</v>
      </c>
      <c r="C7" s="9">
        <v>3.9960000000000018</v>
      </c>
      <c r="D7" s="9">
        <v>-15.45</v>
      </c>
    </row>
    <row r="8" spans="1:9">
      <c r="A8" s="114">
        <v>2015</v>
      </c>
      <c r="B8" s="9">
        <v>-15.794</v>
      </c>
      <c r="C8" s="9">
        <v>5.8260000000000005</v>
      </c>
      <c r="D8" s="9">
        <v>-9.968</v>
      </c>
    </row>
    <row r="9" spans="1:9">
      <c r="A9" s="114">
        <v>2016</v>
      </c>
      <c r="B9" s="9">
        <v>-9.7989999999999995</v>
      </c>
      <c r="C9" s="9">
        <v>6.548</v>
      </c>
      <c r="D9" s="9">
        <v>-3.2509999999999994</v>
      </c>
    </row>
    <row r="10" spans="1:9" ht="17.149999999999999" customHeight="1">
      <c r="A10" s="114">
        <v>2017</v>
      </c>
      <c r="B10" s="9">
        <v>-6.9310000000000045</v>
      </c>
      <c r="C10" s="9">
        <v>10.173000000000002</v>
      </c>
      <c r="D10" s="9">
        <v>3.2419999999999973</v>
      </c>
    </row>
    <row r="11" spans="1:9" ht="17.149999999999999" customHeight="1">
      <c r="A11" s="114">
        <v>2018</v>
      </c>
      <c r="B11" s="9">
        <v>-2.2659999999999982</v>
      </c>
      <c r="C11" s="9">
        <v>7.9150000000000009</v>
      </c>
      <c r="D11" s="9">
        <v>5.6490000000000027</v>
      </c>
    </row>
    <row r="12" spans="1:9" ht="17.149999999999999" customHeight="1">
      <c r="A12" s="114">
        <v>2019</v>
      </c>
      <c r="B12" s="9">
        <v>1.8229999999999968</v>
      </c>
      <c r="C12" s="9">
        <v>12.254</v>
      </c>
      <c r="D12" s="9">
        <v>14.076999999999996</v>
      </c>
    </row>
    <row r="13" spans="1:9" ht="17.149999999999999" customHeight="1">
      <c r="B13" s="72"/>
      <c r="C13" s="72"/>
      <c r="D13" s="72"/>
    </row>
    <row r="14" spans="1:9" ht="17.149999999999999" customHeight="1">
      <c r="B14" s="72"/>
      <c r="C14" s="72"/>
      <c r="D14" s="72"/>
    </row>
    <row r="15" spans="1:9" ht="17.149999999999999" customHeight="1">
      <c r="A15" s="156" t="s">
        <v>363</v>
      </c>
      <c r="B15" s="118"/>
      <c r="C15" s="118"/>
      <c r="D15" s="118"/>
      <c r="E15" s="118"/>
      <c r="F15" s="118"/>
    </row>
    <row r="16" spans="1:9" ht="17.149999999999999" customHeight="1">
      <c r="A16" s="156" t="s">
        <v>364</v>
      </c>
      <c r="B16" s="119"/>
      <c r="C16" s="119"/>
      <c r="D16" s="119"/>
      <c r="E16" s="119"/>
      <c r="F16" s="119"/>
    </row>
    <row r="17" spans="1:5" ht="17.149999999999999" customHeight="1">
      <c r="A17" s="119"/>
    </row>
    <row r="18" spans="1:5" ht="17.149999999999999" customHeight="1"/>
    <row r="20" spans="1:5">
      <c r="A20" s="120"/>
      <c r="B20" s="120"/>
      <c r="C20" s="120"/>
      <c r="D20" s="120"/>
      <c r="E20" s="120"/>
    </row>
    <row r="22" spans="1:5" ht="11.25" customHeight="1"/>
  </sheetData>
  <hyperlinks>
    <hyperlink ref="A16" r:id="rId1" display="https://doi.org/10.1787/78ef10f8-en"/>
  </hyperlinks>
  <pageMargins left="0.7" right="0.7" top="0.75" bottom="0.75" header="0.3" footer="0.3"/>
  <pageSetup orientation="portrait" r:id="rId2"/>
  <drawing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6"/>
  <sheetViews>
    <sheetView showGridLines="0" zoomScaleNormal="100" workbookViewId="0">
      <selection activeCell="A32" sqref="A32:XFD32"/>
    </sheetView>
  </sheetViews>
  <sheetFormatPr defaultColWidth="10.33203125" defaultRowHeight="16.5"/>
  <cols>
    <col min="1" max="1" width="13.5" style="8" customWidth="1"/>
    <col min="2" max="2" width="16" style="3" customWidth="1"/>
    <col min="3" max="3" width="19.08203125" style="3" customWidth="1"/>
    <col min="4" max="4" width="12.08203125" style="3" customWidth="1"/>
    <col min="5" max="5" width="13.5" style="3" customWidth="1"/>
    <col min="6" max="6" width="10.33203125" style="3"/>
    <col min="7" max="16384" width="10.33203125" style="2"/>
  </cols>
  <sheetData>
    <row r="1" spans="1:6">
      <c r="A1" s="227" t="s">
        <v>365</v>
      </c>
    </row>
    <row r="2" spans="1:6" s="67" customFormat="1" ht="47.25" customHeight="1">
      <c r="A2" s="259"/>
      <c r="B2" s="260" t="s">
        <v>366</v>
      </c>
      <c r="C2" s="260" t="s">
        <v>367</v>
      </c>
      <c r="D2" s="260" t="s">
        <v>368</v>
      </c>
      <c r="E2" s="72"/>
      <c r="F2" s="72"/>
    </row>
    <row r="3" spans="1:6">
      <c r="A3" s="111" t="s">
        <v>94</v>
      </c>
      <c r="B3" s="121">
        <v>1.2999999999999998</v>
      </c>
      <c r="C3" s="121">
        <v>5.8</v>
      </c>
      <c r="D3" s="121">
        <v>4.5</v>
      </c>
      <c r="E3" s="72"/>
      <c r="F3" s="72"/>
    </row>
    <row r="4" spans="1:6">
      <c r="A4" s="111" t="s">
        <v>82</v>
      </c>
      <c r="B4" s="121">
        <v>1.0999999999999996</v>
      </c>
      <c r="C4" s="121">
        <v>5.5</v>
      </c>
      <c r="D4" s="121">
        <v>4.4000000000000004</v>
      </c>
      <c r="E4" s="72"/>
      <c r="F4" s="72"/>
    </row>
    <row r="5" spans="1:6">
      <c r="A5" s="111" t="s">
        <v>86</v>
      </c>
      <c r="B5" s="121">
        <v>1.0999999999999996</v>
      </c>
      <c r="C5" s="121">
        <v>5.3</v>
      </c>
      <c r="D5" s="121">
        <v>4.2</v>
      </c>
      <c r="E5" s="72"/>
      <c r="F5" s="72"/>
    </row>
    <row r="6" spans="1:6">
      <c r="A6" s="111" t="s">
        <v>84</v>
      </c>
      <c r="B6" s="121">
        <v>0.79999999999999982</v>
      </c>
      <c r="C6" s="121">
        <v>5.3</v>
      </c>
      <c r="D6" s="121">
        <v>4.5</v>
      </c>
      <c r="E6" s="72"/>
      <c r="F6" s="72"/>
    </row>
    <row r="7" spans="1:6">
      <c r="A7" s="111" t="s">
        <v>91</v>
      </c>
      <c r="B7" s="121">
        <v>0.5</v>
      </c>
      <c r="C7" s="121">
        <v>5.0999999999999996</v>
      </c>
      <c r="D7" s="121">
        <v>4.5999999999999996</v>
      </c>
      <c r="E7" s="72"/>
      <c r="F7" s="72"/>
    </row>
    <row r="8" spans="1:6">
      <c r="A8" s="111" t="s">
        <v>102</v>
      </c>
      <c r="B8" s="121">
        <v>0.19999999999999929</v>
      </c>
      <c r="C8" s="121">
        <v>4.5999999999999996</v>
      </c>
      <c r="D8" s="121">
        <v>4.4000000000000004</v>
      </c>
      <c r="E8" s="72"/>
      <c r="F8" s="72"/>
    </row>
    <row r="9" spans="1:6">
      <c r="A9" s="111" t="s">
        <v>87</v>
      </c>
      <c r="B9" s="121">
        <v>0.90000000000000036</v>
      </c>
      <c r="C9" s="121">
        <v>4.4000000000000004</v>
      </c>
      <c r="D9" s="121">
        <v>3.5</v>
      </c>
      <c r="E9" s="72"/>
      <c r="F9" s="72"/>
    </row>
    <row r="10" spans="1:6">
      <c r="A10" s="111" t="s">
        <v>83</v>
      </c>
      <c r="B10" s="121">
        <v>0.29999999999999982</v>
      </c>
      <c r="C10" s="121">
        <v>4.0999999999999996</v>
      </c>
      <c r="D10" s="121">
        <v>3.8</v>
      </c>
      <c r="E10" s="72"/>
      <c r="F10" s="72"/>
    </row>
    <row r="11" spans="1:6">
      <c r="A11" s="111" t="s">
        <v>89</v>
      </c>
      <c r="B11" s="121">
        <v>-0.10000000000000053</v>
      </c>
      <c r="C11" s="121">
        <v>4.0999999999999996</v>
      </c>
      <c r="D11" s="121">
        <v>4.2</v>
      </c>
      <c r="E11" s="72"/>
      <c r="F11" s="72"/>
    </row>
    <row r="12" spans="1:6">
      <c r="A12" s="111" t="s">
        <v>85</v>
      </c>
      <c r="B12" s="121">
        <v>0.70000000000000018</v>
      </c>
      <c r="C12" s="121">
        <v>4</v>
      </c>
      <c r="D12" s="121">
        <v>3.3</v>
      </c>
      <c r="E12" s="72"/>
      <c r="F12" s="72"/>
    </row>
    <row r="13" spans="1:6">
      <c r="A13" s="111" t="s">
        <v>90</v>
      </c>
      <c r="B13" s="121">
        <v>0.90000000000000036</v>
      </c>
      <c r="C13" s="121">
        <v>3.7</v>
      </c>
      <c r="D13" s="121">
        <v>2.8</v>
      </c>
      <c r="E13" s="72"/>
      <c r="F13" s="72"/>
    </row>
    <row r="14" spans="1:6">
      <c r="A14" s="111" t="s">
        <v>99</v>
      </c>
      <c r="B14" s="121">
        <v>-0.5</v>
      </c>
      <c r="C14" s="121">
        <v>3.5</v>
      </c>
      <c r="D14" s="121">
        <v>4</v>
      </c>
      <c r="E14" s="72"/>
      <c r="F14" s="72"/>
    </row>
    <row r="15" spans="1:6">
      <c r="A15" s="111" t="s">
        <v>98</v>
      </c>
      <c r="B15" s="121">
        <v>-1.1000000000000001</v>
      </c>
      <c r="C15" s="121">
        <v>3.4</v>
      </c>
      <c r="D15" s="121">
        <v>4.5</v>
      </c>
      <c r="E15" s="72"/>
      <c r="F15" s="72"/>
    </row>
    <row r="16" spans="1:6">
      <c r="A16" s="111" t="s">
        <v>88</v>
      </c>
      <c r="B16" s="121">
        <v>0.60000000000000009</v>
      </c>
      <c r="C16" s="121">
        <v>3.4</v>
      </c>
      <c r="D16" s="121">
        <v>2.8</v>
      </c>
      <c r="E16" s="72"/>
      <c r="F16" s="72"/>
    </row>
    <row r="17" spans="1:6">
      <c r="A17" s="111" t="s">
        <v>103</v>
      </c>
      <c r="B17" s="121">
        <v>0.79999999999999982</v>
      </c>
      <c r="C17" s="121">
        <v>3</v>
      </c>
      <c r="D17" s="121">
        <v>2.2000000000000002</v>
      </c>
      <c r="E17" s="72"/>
      <c r="F17" s="72"/>
    </row>
    <row r="18" spans="1:6">
      <c r="A18" s="111" t="s">
        <v>101</v>
      </c>
      <c r="B18" s="121">
        <v>0.70000000000000018</v>
      </c>
      <c r="C18" s="121">
        <v>2.6</v>
      </c>
      <c r="D18" s="121">
        <v>1.9</v>
      </c>
      <c r="E18" s="72"/>
      <c r="F18" s="72"/>
    </row>
    <row r="19" spans="1:6">
      <c r="A19" s="111" t="s">
        <v>105</v>
      </c>
      <c r="B19" s="121">
        <v>-0.19999999999999973</v>
      </c>
      <c r="C19" s="121">
        <v>2.6</v>
      </c>
      <c r="D19" s="121">
        <v>2.8</v>
      </c>
      <c r="E19" s="72"/>
      <c r="F19" s="72"/>
    </row>
    <row r="20" spans="1:6">
      <c r="A20" s="111" t="s">
        <v>97</v>
      </c>
      <c r="B20" s="121">
        <v>-0.20000000000000018</v>
      </c>
      <c r="C20" s="121">
        <v>2.4</v>
      </c>
      <c r="D20" s="121">
        <v>2.6</v>
      </c>
      <c r="E20" s="72"/>
      <c r="F20" s="72"/>
    </row>
    <row r="21" spans="1:6">
      <c r="A21" s="111" t="s">
        <v>106</v>
      </c>
      <c r="B21" s="121">
        <v>0.29999999999999982</v>
      </c>
      <c r="C21" s="121">
        <v>2.2999999999999998</v>
      </c>
      <c r="D21" s="121">
        <v>2</v>
      </c>
      <c r="E21" s="72"/>
      <c r="F21" s="72"/>
    </row>
    <row r="22" spans="1:6">
      <c r="A22" s="111" t="s">
        <v>100</v>
      </c>
      <c r="B22" s="121">
        <v>-0.10000000000000009</v>
      </c>
      <c r="C22" s="121">
        <v>2.1</v>
      </c>
      <c r="D22" s="121">
        <v>2.2000000000000002</v>
      </c>
      <c r="E22" s="72"/>
      <c r="F22" s="72"/>
    </row>
    <row r="23" spans="1:6">
      <c r="A23" s="111" t="s">
        <v>104</v>
      </c>
      <c r="B23" s="121">
        <v>-0.20000000000000018</v>
      </c>
      <c r="C23" s="121">
        <v>1.9</v>
      </c>
      <c r="D23" s="121">
        <v>2.1</v>
      </c>
      <c r="E23" s="72"/>
      <c r="F23" s="72"/>
    </row>
    <row r="24" spans="1:6">
      <c r="A24" s="111" t="s">
        <v>95</v>
      </c>
      <c r="B24" s="121">
        <v>0.19999999999999996</v>
      </c>
      <c r="C24" s="121">
        <v>1.7</v>
      </c>
      <c r="D24" s="121">
        <v>1.5</v>
      </c>
      <c r="E24" s="72"/>
      <c r="F24" s="72"/>
    </row>
    <row r="25" spans="1:6">
      <c r="A25" s="111" t="s">
        <v>96</v>
      </c>
      <c r="B25" s="121">
        <v>-0.5</v>
      </c>
      <c r="C25" s="121">
        <v>1.6</v>
      </c>
      <c r="D25" s="121">
        <v>2.1</v>
      </c>
      <c r="E25" s="72"/>
      <c r="F25" s="72"/>
    </row>
    <row r="26" spans="1:6">
      <c r="A26" s="111" t="s">
        <v>92</v>
      </c>
      <c r="B26" s="121">
        <v>-0.79999999999999982</v>
      </c>
      <c r="C26" s="121">
        <v>1.5</v>
      </c>
      <c r="D26" s="121">
        <v>2.2999999999999998</v>
      </c>
      <c r="E26" s="72"/>
      <c r="F26" s="72"/>
    </row>
    <row r="27" spans="1:6">
      <c r="A27" s="111" t="s">
        <v>108</v>
      </c>
      <c r="B27" s="121">
        <v>-1.2999999999999998</v>
      </c>
      <c r="C27" s="121">
        <v>1.1000000000000001</v>
      </c>
      <c r="D27" s="121">
        <v>2.4</v>
      </c>
      <c r="E27" s="72"/>
      <c r="F27" s="72"/>
    </row>
    <row r="28" spans="1:6">
      <c r="A28" s="111" t="s">
        <v>107</v>
      </c>
      <c r="B28" s="121">
        <v>-0.89999999999999991</v>
      </c>
      <c r="C28" s="121">
        <v>1</v>
      </c>
      <c r="D28" s="121">
        <v>1.9</v>
      </c>
      <c r="E28" s="72"/>
      <c r="F28" s="72"/>
    </row>
    <row r="29" spans="1:6">
      <c r="A29" s="111" t="s">
        <v>93</v>
      </c>
      <c r="B29" s="121">
        <v>-0.9</v>
      </c>
      <c r="C29" s="121">
        <v>0.6</v>
      </c>
      <c r="D29" s="121">
        <v>1.5</v>
      </c>
      <c r="E29" s="72"/>
      <c r="F29" s="72"/>
    </row>
    <row r="30" spans="1:6">
      <c r="A30" s="111" t="s">
        <v>118</v>
      </c>
      <c r="B30" s="72"/>
      <c r="C30" s="72"/>
      <c r="D30" s="72"/>
      <c r="E30" s="13"/>
      <c r="F30" s="122"/>
    </row>
    <row r="31" spans="1:6">
      <c r="E31" s="13"/>
      <c r="F31" s="122"/>
    </row>
    <row r="32" spans="1:6">
      <c r="A32" s="156" t="s">
        <v>604</v>
      </c>
    </row>
    <row r="33" spans="1:1">
      <c r="A33" s="156" t="s">
        <v>369</v>
      </c>
    </row>
    <row r="34" spans="1:1">
      <c r="A34" s="156" t="s">
        <v>370</v>
      </c>
    </row>
    <row r="36" spans="1:1">
      <c r="A36" s="3"/>
    </row>
  </sheetData>
  <hyperlinks>
    <hyperlink ref="A34" r:id="rId1"/>
  </hyperlinks>
  <pageMargins left="0.7" right="0.7" top="0.75" bottom="0.75" header="0.3" footer="0.3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4"/>
  <sheetViews>
    <sheetView showGridLines="0" zoomScaleNormal="100" workbookViewId="0">
      <selection activeCell="A33" sqref="A33:XFD33"/>
    </sheetView>
  </sheetViews>
  <sheetFormatPr defaultColWidth="7.58203125" defaultRowHeight="16.5"/>
  <cols>
    <col min="1" max="1" width="11.5" style="3" customWidth="1"/>
    <col min="2" max="2" width="16.08203125" style="3" customWidth="1"/>
    <col min="3" max="3" width="7.5" style="3" customWidth="1"/>
    <col min="4" max="4" width="10.5" style="3" customWidth="1"/>
    <col min="5" max="5" width="17.08203125" style="106" customWidth="1"/>
    <col min="6" max="16384" width="7.58203125" style="7"/>
  </cols>
  <sheetData>
    <row r="1" spans="1:5">
      <c r="A1" s="227" t="s">
        <v>371</v>
      </c>
    </row>
    <row r="2" spans="1:5" s="125" customFormat="1" ht="55.4" customHeight="1">
      <c r="A2" s="123"/>
      <c r="B2" s="69" t="s">
        <v>372</v>
      </c>
      <c r="C2" s="124"/>
      <c r="D2" s="105"/>
      <c r="E2" s="69" t="s">
        <v>373</v>
      </c>
    </row>
    <row r="3" spans="1:5" ht="15" customHeight="1">
      <c r="A3" s="11" t="s">
        <v>106</v>
      </c>
      <c r="B3" s="9">
        <v>125.62546262028127</v>
      </c>
      <c r="C3" s="72"/>
      <c r="D3" s="126" t="s">
        <v>83</v>
      </c>
      <c r="E3" s="127">
        <v>2.4</v>
      </c>
    </row>
    <row r="4" spans="1:5" ht="15" customHeight="1">
      <c r="A4" s="11" t="s">
        <v>83</v>
      </c>
      <c r="B4" s="9">
        <v>128.2967032967033</v>
      </c>
      <c r="C4" s="72"/>
      <c r="D4" s="126" t="s">
        <v>84</v>
      </c>
      <c r="E4" s="127">
        <v>2.6</v>
      </c>
    </row>
    <row r="5" spans="1:5" ht="15" customHeight="1">
      <c r="A5" s="11" t="s">
        <v>92</v>
      </c>
      <c r="B5" s="9">
        <v>132.86219081272083</v>
      </c>
      <c r="C5" s="72"/>
      <c r="D5" s="126" t="s">
        <v>91</v>
      </c>
      <c r="E5" s="127">
        <v>3.5</v>
      </c>
    </row>
    <row r="6" spans="1:5" ht="15" customHeight="1">
      <c r="A6" s="11" t="s">
        <v>95</v>
      </c>
      <c r="B6" s="9">
        <v>133.51724137931035</v>
      </c>
      <c r="C6" s="72"/>
      <c r="D6" s="126" t="s">
        <v>102</v>
      </c>
      <c r="E6" s="127">
        <v>3.5</v>
      </c>
    </row>
    <row r="7" spans="1:5" ht="15" customHeight="1">
      <c r="A7" s="11" t="s">
        <v>108</v>
      </c>
      <c r="B7" s="9">
        <v>138.92143349414198</v>
      </c>
      <c r="C7" s="72"/>
      <c r="D7" s="126" t="s">
        <v>94</v>
      </c>
      <c r="E7" s="127">
        <v>3.6</v>
      </c>
    </row>
    <row r="8" spans="1:5" ht="15" customHeight="1">
      <c r="A8" s="11" t="s">
        <v>90</v>
      </c>
      <c r="B8" s="9">
        <v>140.48338368580059</v>
      </c>
      <c r="C8" s="72"/>
      <c r="D8" s="126" t="s">
        <v>106</v>
      </c>
      <c r="E8" s="127">
        <v>3.8</v>
      </c>
    </row>
    <row r="9" spans="1:5" ht="15" customHeight="1">
      <c r="A9" s="11" t="s">
        <v>88</v>
      </c>
      <c r="B9" s="9">
        <v>141.19718309859155</v>
      </c>
      <c r="C9" s="72"/>
      <c r="D9" s="126" t="s">
        <v>82</v>
      </c>
      <c r="E9" s="127">
        <v>3.8</v>
      </c>
    </row>
    <row r="10" spans="1:5" ht="15" customHeight="1">
      <c r="A10" s="11" t="s">
        <v>107</v>
      </c>
      <c r="B10" s="9">
        <v>143.3126660761736</v>
      </c>
      <c r="C10" s="72"/>
      <c r="D10" s="126" t="s">
        <v>86</v>
      </c>
      <c r="E10" s="127">
        <v>3.8</v>
      </c>
    </row>
    <row r="11" spans="1:5" ht="15" customHeight="1">
      <c r="A11" s="11" t="s">
        <v>101</v>
      </c>
      <c r="B11" s="9">
        <v>149.58768554150632</v>
      </c>
      <c r="C11" s="72"/>
      <c r="D11" s="126" t="s">
        <v>98</v>
      </c>
      <c r="E11" s="127">
        <v>3.9</v>
      </c>
    </row>
    <row r="12" spans="1:5" ht="15" customHeight="1">
      <c r="A12" s="11" t="s">
        <v>94</v>
      </c>
      <c r="B12" s="9">
        <v>151.90839694656489</v>
      </c>
      <c r="C12" s="72"/>
      <c r="D12" s="126" t="s">
        <v>85</v>
      </c>
      <c r="E12" s="127">
        <v>3.9</v>
      </c>
    </row>
    <row r="13" spans="1:5" ht="15" customHeight="1">
      <c r="A13" s="11" t="s">
        <v>82</v>
      </c>
      <c r="B13" s="9">
        <v>153.52112676056339</v>
      </c>
      <c r="C13" s="72"/>
      <c r="D13" s="126" t="s">
        <v>108</v>
      </c>
      <c r="E13" s="127">
        <v>4.0999999999999996</v>
      </c>
    </row>
    <row r="14" spans="1:5" ht="15" customHeight="1">
      <c r="A14" s="11" t="s">
        <v>93</v>
      </c>
      <c r="B14" s="9">
        <v>157.60743321718931</v>
      </c>
      <c r="C14" s="72"/>
      <c r="D14" s="126" t="s">
        <v>89</v>
      </c>
      <c r="E14" s="127">
        <v>4.3</v>
      </c>
    </row>
    <row r="15" spans="1:5" ht="15" customHeight="1">
      <c r="A15" s="11" t="s">
        <v>160</v>
      </c>
      <c r="B15" s="9">
        <v>157.72364909055557</v>
      </c>
      <c r="C15" s="72"/>
      <c r="D15" s="126" t="s">
        <v>160</v>
      </c>
      <c r="E15" s="127">
        <v>4.5</v>
      </c>
    </row>
    <row r="16" spans="1:5" ht="15" customHeight="1">
      <c r="A16" s="11" t="s">
        <v>91</v>
      </c>
      <c r="B16" s="9">
        <v>161.9190404797601</v>
      </c>
      <c r="C16" s="72"/>
      <c r="D16" s="126" t="s">
        <v>100</v>
      </c>
      <c r="E16" s="127">
        <v>4.5</v>
      </c>
    </row>
    <row r="17" spans="1:5" ht="15" customHeight="1">
      <c r="A17" s="11" t="s">
        <v>84</v>
      </c>
      <c r="B17" s="9">
        <v>162.4</v>
      </c>
      <c r="C17" s="72"/>
      <c r="D17" s="126" t="s">
        <v>95</v>
      </c>
      <c r="E17" s="127">
        <v>4.5</v>
      </c>
    </row>
    <row r="18" spans="1:5" ht="15" customHeight="1">
      <c r="A18" s="11" t="s">
        <v>97</v>
      </c>
      <c r="B18" s="9">
        <v>164.44091149973505</v>
      </c>
      <c r="C18" s="72"/>
      <c r="D18" s="126" t="s">
        <v>88</v>
      </c>
      <c r="E18" s="127">
        <v>4.5999999999999996</v>
      </c>
    </row>
    <row r="19" spans="1:5" ht="15" customHeight="1">
      <c r="A19" s="11" t="s">
        <v>102</v>
      </c>
      <c r="B19" s="9">
        <v>165.2186177715092</v>
      </c>
      <c r="C19" s="72"/>
      <c r="D19" s="126" t="s">
        <v>103</v>
      </c>
      <c r="E19" s="127">
        <v>4.7</v>
      </c>
    </row>
    <row r="20" spans="1:5" ht="15" customHeight="1">
      <c r="A20" s="11" t="s">
        <v>105</v>
      </c>
      <c r="B20" s="9">
        <v>168.13063063063066</v>
      </c>
      <c r="C20" s="72"/>
      <c r="D20" s="126" t="s">
        <v>90</v>
      </c>
      <c r="E20" s="127">
        <v>4.8</v>
      </c>
    </row>
    <row r="21" spans="1:5" ht="15" customHeight="1">
      <c r="A21" s="11" t="s">
        <v>104</v>
      </c>
      <c r="B21" s="9">
        <v>169.01574471667931</v>
      </c>
      <c r="C21" s="72"/>
      <c r="D21" s="126" t="s">
        <v>104</v>
      </c>
      <c r="E21" s="127">
        <v>4.9000000000000004</v>
      </c>
    </row>
    <row r="22" spans="1:5" ht="15" customHeight="1">
      <c r="A22" s="11" t="s">
        <v>98</v>
      </c>
      <c r="B22" s="9">
        <v>169.38775510204081</v>
      </c>
      <c r="C22" s="72"/>
      <c r="D22" s="126" t="s">
        <v>99</v>
      </c>
      <c r="E22" s="127">
        <v>4.9000000000000004</v>
      </c>
    </row>
    <row r="23" spans="1:5" ht="15" customHeight="1">
      <c r="A23" s="11" t="s">
        <v>100</v>
      </c>
      <c r="B23" s="9">
        <v>176.76940639269407</v>
      </c>
      <c r="C23" s="72"/>
      <c r="D23" s="126" t="s">
        <v>101</v>
      </c>
      <c r="E23" s="127">
        <v>5.6</v>
      </c>
    </row>
    <row r="24" spans="1:5" ht="15" customHeight="1">
      <c r="A24" s="11" t="s">
        <v>89</v>
      </c>
      <c r="B24" s="9">
        <v>177.36757624398075</v>
      </c>
      <c r="C24" s="72"/>
      <c r="D24" s="126" t="s">
        <v>107</v>
      </c>
      <c r="E24" s="127">
        <v>5.6</v>
      </c>
    </row>
    <row r="25" spans="1:5" ht="15" customHeight="1">
      <c r="A25" s="11" t="s">
        <v>85</v>
      </c>
      <c r="B25" s="9">
        <v>177.64705882352939</v>
      </c>
      <c r="C25" s="72"/>
      <c r="D25" s="126" t="s">
        <v>87</v>
      </c>
      <c r="E25" s="127">
        <v>6.2</v>
      </c>
    </row>
    <row r="26" spans="1:5" ht="15" customHeight="1">
      <c r="A26" s="11" t="s">
        <v>87</v>
      </c>
      <c r="B26" s="9">
        <v>192.78846153846155</v>
      </c>
      <c r="C26" s="72"/>
      <c r="D26" s="126" t="s">
        <v>105</v>
      </c>
      <c r="E26" s="127">
        <v>6.3</v>
      </c>
    </row>
    <row r="27" spans="1:5" ht="15" customHeight="1">
      <c r="A27" s="11" t="s">
        <v>96</v>
      </c>
      <c r="B27" s="9">
        <v>211.34020618556701</v>
      </c>
      <c r="C27" s="72"/>
      <c r="D27" s="126" t="s">
        <v>96</v>
      </c>
      <c r="E27" s="127">
        <v>6.7</v>
      </c>
    </row>
    <row r="28" spans="1:5" ht="15" customHeight="1">
      <c r="A28" s="11" t="s">
        <v>86</v>
      </c>
      <c r="B28" s="9">
        <v>227.94759825327512</v>
      </c>
      <c r="C28" s="72"/>
      <c r="D28" s="126" t="s">
        <v>97</v>
      </c>
      <c r="E28" s="127">
        <v>6.7</v>
      </c>
    </row>
    <row r="29" spans="1:5" ht="15" customHeight="1">
      <c r="A29" s="11" t="s">
        <v>99</v>
      </c>
      <c r="B29" s="9">
        <v>237.50000000000006</v>
      </c>
      <c r="C29" s="72"/>
      <c r="D29" s="126" t="s">
        <v>92</v>
      </c>
      <c r="E29" s="127">
        <v>7.4</v>
      </c>
    </row>
    <row r="30" spans="1:5" ht="15" customHeight="1">
      <c r="A30" s="11" t="s">
        <v>103</v>
      </c>
      <c r="B30" s="9">
        <v>248.12775330396479</v>
      </c>
      <c r="C30" s="72"/>
      <c r="D30" s="126" t="s">
        <v>93</v>
      </c>
      <c r="E30" s="127">
        <v>8</v>
      </c>
    </row>
    <row r="31" spans="1:5">
      <c r="A31" s="11"/>
      <c r="B31" s="72"/>
      <c r="C31" s="72"/>
      <c r="D31" s="11"/>
      <c r="E31" s="72"/>
    </row>
    <row r="32" spans="1:5">
      <c r="A32" s="11"/>
      <c r="B32" s="72"/>
      <c r="C32" s="72"/>
      <c r="D32" s="11"/>
      <c r="E32" s="72"/>
    </row>
    <row r="33" spans="1:1">
      <c r="A33" s="198" t="s">
        <v>605</v>
      </c>
    </row>
    <row r="34" spans="1:1">
      <c r="A34" s="3" t="s">
        <v>374</v>
      </c>
    </row>
  </sheetData>
  <pageMargins left="0.7" right="0.7" top="0.75" bottom="0.75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1"/>
  <sheetViews>
    <sheetView showGridLines="0" zoomScale="81" zoomScaleNormal="81" workbookViewId="0">
      <selection activeCell="Z37" sqref="Z37"/>
    </sheetView>
  </sheetViews>
  <sheetFormatPr defaultColWidth="7.5" defaultRowHeight="16.5"/>
  <cols>
    <col min="1" max="1" width="16.5" style="111" customWidth="1"/>
    <col min="2" max="3" width="23.08203125" style="134" customWidth="1"/>
    <col min="4" max="4" width="8.08203125" style="117" bestFit="1" customWidth="1"/>
    <col min="5" max="16384" width="7.5" style="117"/>
  </cols>
  <sheetData>
    <row r="1" spans="1:5">
      <c r="A1" s="228" t="s">
        <v>375</v>
      </c>
    </row>
    <row r="2" spans="1:5" ht="77.150000000000006" customHeight="1">
      <c r="A2" s="273"/>
      <c r="B2" s="274" t="s">
        <v>376</v>
      </c>
      <c r="C2" s="274" t="s">
        <v>377</v>
      </c>
      <c r="D2" s="243"/>
      <c r="E2" s="7"/>
    </row>
    <row r="3" spans="1:5">
      <c r="A3" s="111" t="s">
        <v>378</v>
      </c>
      <c r="B3" s="128">
        <v>13.466666666666667</v>
      </c>
      <c r="C3" s="129">
        <v>19.100000000000001</v>
      </c>
      <c r="D3" s="243"/>
      <c r="E3" s="7"/>
    </row>
    <row r="4" spans="1:5">
      <c r="A4" s="111" t="s">
        <v>101</v>
      </c>
      <c r="B4" s="128">
        <v>7.5333333333333323</v>
      </c>
      <c r="C4" s="129">
        <v>19.600000000000001</v>
      </c>
      <c r="D4" s="243"/>
      <c r="E4" s="7"/>
    </row>
    <row r="5" spans="1:5">
      <c r="A5" s="111" t="s">
        <v>91</v>
      </c>
      <c r="B5" s="128">
        <v>10.583333333333334</v>
      </c>
      <c r="C5" s="129">
        <v>28.2</v>
      </c>
      <c r="D5" s="243"/>
      <c r="E5" s="7"/>
    </row>
    <row r="6" spans="1:5">
      <c r="A6" s="111" t="s">
        <v>88</v>
      </c>
      <c r="B6" s="128">
        <v>12.200000000000001</v>
      </c>
      <c r="C6" s="129">
        <v>10</v>
      </c>
      <c r="D6" s="243"/>
      <c r="E6" s="7"/>
    </row>
    <row r="7" spans="1:5">
      <c r="A7" s="111" t="s">
        <v>107</v>
      </c>
      <c r="B7" s="128">
        <v>15.466666666666667</v>
      </c>
      <c r="C7" s="129">
        <v>22.9</v>
      </c>
      <c r="D7" s="243"/>
      <c r="E7" s="7"/>
    </row>
    <row r="8" spans="1:5">
      <c r="A8" s="111" t="s">
        <v>104</v>
      </c>
      <c r="B8" s="128">
        <v>11.983333333333334</v>
      </c>
      <c r="C8" s="129">
        <v>19</v>
      </c>
      <c r="D8" s="243"/>
      <c r="E8" s="7"/>
    </row>
    <row r="9" spans="1:5">
      <c r="A9" s="111" t="s">
        <v>87</v>
      </c>
      <c r="B9" s="128">
        <v>13.450000000000001</v>
      </c>
      <c r="C9" s="129">
        <v>22.6</v>
      </c>
      <c r="D9" s="243"/>
      <c r="E9" s="7"/>
    </row>
    <row r="10" spans="1:5">
      <c r="A10" s="111" t="s">
        <v>105</v>
      </c>
      <c r="B10" s="128">
        <v>21.349999999999998</v>
      </c>
      <c r="C10" s="129">
        <v>20</v>
      </c>
      <c r="D10" s="243"/>
      <c r="E10" s="7"/>
    </row>
    <row r="11" spans="1:5">
      <c r="A11" s="111" t="s">
        <v>83</v>
      </c>
      <c r="B11" s="128">
        <v>14.166666666666666</v>
      </c>
      <c r="C11" s="129">
        <v>21</v>
      </c>
      <c r="D11" s="243"/>
      <c r="E11" s="7"/>
    </row>
    <row r="12" spans="1:5">
      <c r="A12" s="111" t="s">
        <v>108</v>
      </c>
      <c r="B12" s="128">
        <v>12.716666666666667</v>
      </c>
      <c r="C12" s="129">
        <v>19.399999999999999</v>
      </c>
      <c r="D12" s="243"/>
      <c r="E12" s="7"/>
    </row>
    <row r="13" spans="1:5">
      <c r="A13" s="111" t="s">
        <v>100</v>
      </c>
      <c r="B13" s="128">
        <v>16.816666666666666</v>
      </c>
      <c r="C13" s="129">
        <v>20.9</v>
      </c>
      <c r="D13" s="243"/>
      <c r="E13" s="7"/>
    </row>
    <row r="14" spans="1:5">
      <c r="A14" s="111" t="s">
        <v>94</v>
      </c>
      <c r="B14" s="128">
        <v>14.283333333333333</v>
      </c>
      <c r="C14" s="129">
        <v>20.8</v>
      </c>
      <c r="D14" s="243"/>
      <c r="E14" s="7"/>
    </row>
    <row r="15" spans="1:5">
      <c r="A15" s="111" t="s">
        <v>106</v>
      </c>
      <c r="B15" s="128">
        <v>12.249999999999998</v>
      </c>
      <c r="C15" s="129">
        <v>16.100000000000001</v>
      </c>
      <c r="D15" s="243"/>
      <c r="E15" s="7"/>
    </row>
    <row r="16" spans="1:5">
      <c r="A16" s="111" t="s">
        <v>82</v>
      </c>
      <c r="B16" s="128">
        <v>8.6166666666666671</v>
      </c>
      <c r="C16" s="129">
        <v>22.6</v>
      </c>
      <c r="D16" s="243"/>
      <c r="E16" s="7"/>
    </row>
    <row r="17" spans="1:5">
      <c r="A17" s="111" t="s">
        <v>86</v>
      </c>
      <c r="B17" s="128">
        <v>11.950000000000001</v>
      </c>
      <c r="C17" s="129">
        <v>23.7</v>
      </c>
      <c r="D17" s="243"/>
      <c r="E17" s="7"/>
    </row>
    <row r="18" spans="1:5">
      <c r="A18" s="111" t="s">
        <v>85</v>
      </c>
      <c r="B18" s="128">
        <v>8.8666666666666671</v>
      </c>
      <c r="C18" s="129">
        <v>14</v>
      </c>
      <c r="D18" s="243"/>
      <c r="E18" s="7"/>
    </row>
    <row r="19" spans="1:5">
      <c r="A19" s="111" t="s">
        <v>97</v>
      </c>
      <c r="B19" s="128">
        <v>8.0749999999999993</v>
      </c>
      <c r="C19" s="129">
        <v>17.5</v>
      </c>
      <c r="D19" s="243"/>
      <c r="E19" s="7"/>
    </row>
    <row r="20" spans="1:5">
      <c r="A20" s="111" t="s">
        <v>95</v>
      </c>
      <c r="B20" s="128">
        <v>12.25</v>
      </c>
      <c r="C20" s="129">
        <v>19</v>
      </c>
      <c r="D20" s="243"/>
      <c r="E20" s="7"/>
    </row>
    <row r="21" spans="1:5">
      <c r="A21" s="111" t="s">
        <v>102</v>
      </c>
      <c r="B21" s="128">
        <v>18.383333333333333</v>
      </c>
      <c r="C21" s="129">
        <v>15.5</v>
      </c>
      <c r="D21" s="243"/>
      <c r="E21" s="7"/>
    </row>
    <row r="22" spans="1:5">
      <c r="A22" s="111" t="s">
        <v>103</v>
      </c>
      <c r="B22" s="128">
        <v>15.299999999999999</v>
      </c>
      <c r="C22" s="129">
        <v>20.7</v>
      </c>
      <c r="D22" s="243"/>
      <c r="E22" s="7"/>
    </row>
    <row r="23" spans="1:5">
      <c r="A23" s="111" t="s">
        <v>90</v>
      </c>
      <c r="B23" s="128">
        <v>15.200000000000001</v>
      </c>
      <c r="C23" s="129">
        <v>16.600000000000001</v>
      </c>
      <c r="D23" s="243"/>
      <c r="E23" s="7"/>
    </row>
    <row r="24" spans="1:5">
      <c r="A24" s="111" t="s">
        <v>89</v>
      </c>
      <c r="B24" s="128">
        <v>10.383333333333333</v>
      </c>
      <c r="C24" s="129">
        <v>14.9</v>
      </c>
      <c r="D24" s="243"/>
      <c r="E24" s="7"/>
    </row>
    <row r="25" spans="1:5">
      <c r="A25" s="111" t="s">
        <v>92</v>
      </c>
      <c r="B25" s="128">
        <v>13.833333333333334</v>
      </c>
      <c r="C25" s="129">
        <v>23.9</v>
      </c>
      <c r="D25" s="243"/>
      <c r="E25" s="7"/>
    </row>
    <row r="26" spans="1:5">
      <c r="A26" s="111" t="s">
        <v>93</v>
      </c>
      <c r="B26" s="128">
        <v>11.449999999999998</v>
      </c>
      <c r="C26" s="129">
        <v>21.9</v>
      </c>
      <c r="D26" s="243"/>
      <c r="E26" s="7"/>
    </row>
    <row r="27" spans="1:5">
      <c r="B27" s="130"/>
      <c r="C27" s="131"/>
      <c r="D27" s="243"/>
      <c r="E27" s="7"/>
    </row>
    <row r="28" spans="1:5">
      <c r="B28" s="131"/>
      <c r="C28" s="131"/>
      <c r="D28" s="243"/>
      <c r="E28" s="7"/>
    </row>
    <row r="29" spans="1:5" s="133" customFormat="1" ht="17.5">
      <c r="A29" s="198" t="s">
        <v>603</v>
      </c>
      <c r="B29" s="131"/>
      <c r="C29" s="132"/>
    </row>
    <row r="30" spans="1:5">
      <c r="A30" s="115" t="s">
        <v>358</v>
      </c>
      <c r="B30" s="131"/>
    </row>
    <row r="31" spans="1:5">
      <c r="B31" s="131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7"/>
  <sheetViews>
    <sheetView showGridLines="0" zoomScaleNormal="100" workbookViewId="0">
      <selection activeCell="A10" sqref="A10"/>
    </sheetView>
  </sheetViews>
  <sheetFormatPr defaultColWidth="9.5" defaultRowHeight="17.5"/>
  <cols>
    <col min="1" max="1" width="11.5" style="34" customWidth="1"/>
    <col min="2" max="5" width="14.08203125" style="40" customWidth="1"/>
    <col min="6" max="6" width="9.5" style="34"/>
    <col min="7" max="16384" width="9.5" style="26"/>
  </cols>
  <sheetData>
    <row r="1" spans="1:11">
      <c r="A1" s="229" t="s">
        <v>119</v>
      </c>
    </row>
    <row r="2" spans="1:11" ht="64.5" customHeight="1">
      <c r="A2" s="24"/>
      <c r="B2" s="263" t="s">
        <v>120</v>
      </c>
      <c r="C2" s="263" t="s">
        <v>121</v>
      </c>
      <c r="D2" s="263" t="s">
        <v>122</v>
      </c>
      <c r="E2" s="263" t="s">
        <v>123</v>
      </c>
      <c r="F2" s="25"/>
    </row>
    <row r="3" spans="1:11">
      <c r="A3" s="27" t="s">
        <v>89</v>
      </c>
      <c r="B3" s="28">
        <v>-3.2457039350000003</v>
      </c>
      <c r="C3" s="28">
        <v>-0.50644478200000009</v>
      </c>
      <c r="D3" s="28">
        <v>0.29138588899999984</v>
      </c>
      <c r="E3" s="28">
        <v>-3.4770290849999999</v>
      </c>
      <c r="F3" s="29"/>
    </row>
    <row r="4" spans="1:11">
      <c r="A4" s="27" t="s">
        <v>85</v>
      </c>
      <c r="B4" s="28">
        <v>-3.514705062</v>
      </c>
      <c r="C4" s="28">
        <v>0.82967036900000002</v>
      </c>
      <c r="D4" s="28">
        <v>1.9268196430000002</v>
      </c>
      <c r="E4" s="28">
        <v>-0.74453425399999995</v>
      </c>
      <c r="F4" s="29"/>
      <c r="K4" s="245"/>
    </row>
    <row r="5" spans="1:11">
      <c r="A5" s="27" t="s">
        <v>102</v>
      </c>
      <c r="B5" s="28">
        <v>-0.31979012499999993</v>
      </c>
      <c r="C5" s="28">
        <v>-0.16679829400000001</v>
      </c>
      <c r="D5" s="28">
        <v>0.11191731700000007</v>
      </c>
      <c r="E5" s="28">
        <v>-0.38282585100000022</v>
      </c>
      <c r="F5" s="29"/>
    </row>
    <row r="6" spans="1:11">
      <c r="A6" s="27" t="s">
        <v>88</v>
      </c>
      <c r="B6" s="28">
        <v>-3.007554174</v>
      </c>
      <c r="C6" s="28">
        <v>0.89906539000000008</v>
      </c>
      <c r="D6" s="28">
        <v>0.12303423899999999</v>
      </c>
      <c r="E6" s="28">
        <v>-1.999419928</v>
      </c>
      <c r="F6" s="29"/>
    </row>
    <row r="7" spans="1:11">
      <c r="A7" s="30"/>
      <c r="B7" s="28"/>
      <c r="C7" s="28"/>
      <c r="D7" s="28"/>
      <c r="E7" s="28"/>
      <c r="F7" s="29"/>
    </row>
    <row r="8" spans="1:11">
      <c r="A8" s="30"/>
      <c r="B8" s="28"/>
      <c r="C8" s="28"/>
      <c r="D8" s="28"/>
      <c r="E8" s="28"/>
      <c r="F8" s="29"/>
    </row>
    <row r="9" spans="1:11">
      <c r="A9" s="248" t="s">
        <v>587</v>
      </c>
      <c r="B9" s="28"/>
      <c r="C9" s="28"/>
      <c r="D9" s="28"/>
      <c r="E9" s="28"/>
      <c r="F9" s="29"/>
    </row>
    <row r="10" spans="1:11" ht="15" customHeight="1">
      <c r="A10" s="34" t="s">
        <v>124</v>
      </c>
      <c r="B10" s="31"/>
      <c r="C10" s="31"/>
      <c r="D10" s="31"/>
      <c r="E10" s="31"/>
      <c r="F10" s="29"/>
    </row>
    <row r="11" spans="1:11">
      <c r="A11" s="27"/>
      <c r="B11" s="32"/>
      <c r="C11" s="32"/>
      <c r="D11" s="32"/>
      <c r="E11" s="32"/>
      <c r="F11" s="25"/>
    </row>
    <row r="12" spans="1:11">
      <c r="A12" s="27"/>
      <c r="B12" s="32"/>
      <c r="C12" s="32"/>
      <c r="D12" s="32"/>
      <c r="E12" s="32"/>
      <c r="F12" s="25"/>
    </row>
    <row r="13" spans="1:11">
      <c r="A13" s="27"/>
      <c r="B13" s="32"/>
      <c r="C13" s="32"/>
      <c r="D13" s="32"/>
      <c r="E13" s="32"/>
      <c r="F13" s="33"/>
    </row>
    <row r="14" spans="1:11">
      <c r="A14" s="27"/>
      <c r="B14" s="32"/>
      <c r="C14" s="32"/>
      <c r="D14" s="32"/>
      <c r="E14" s="32"/>
      <c r="F14" s="33"/>
    </row>
    <row r="15" spans="1:11">
      <c r="A15" s="27"/>
      <c r="B15" s="32"/>
      <c r="C15" s="32"/>
      <c r="D15" s="32"/>
      <c r="E15" s="32"/>
      <c r="F15" s="33"/>
    </row>
    <row r="16" spans="1:11">
      <c r="A16" s="27"/>
      <c r="B16" s="32"/>
      <c r="C16" s="32"/>
      <c r="D16" s="32"/>
      <c r="E16" s="32"/>
      <c r="F16" s="33"/>
    </row>
    <row r="17" spans="1:6">
      <c r="A17" s="27"/>
      <c r="B17" s="32"/>
      <c r="C17" s="32"/>
      <c r="D17" s="32"/>
      <c r="E17" s="32"/>
      <c r="F17" s="33"/>
    </row>
    <row r="18" spans="1:6">
      <c r="A18" s="27"/>
      <c r="B18" s="32"/>
      <c r="C18" s="32"/>
      <c r="D18" s="32"/>
      <c r="E18" s="32"/>
      <c r="F18" s="33"/>
    </row>
    <row r="19" spans="1:6">
      <c r="B19" s="28"/>
      <c r="C19" s="28"/>
      <c r="D19" s="28"/>
      <c r="E19" s="28"/>
      <c r="F19" s="33"/>
    </row>
    <row r="20" spans="1:6">
      <c r="B20" s="28"/>
      <c r="C20" s="28"/>
      <c r="D20" s="28"/>
      <c r="E20" s="28"/>
      <c r="F20" s="33"/>
    </row>
    <row r="21" spans="1:6">
      <c r="B21" s="28"/>
      <c r="C21" s="28"/>
      <c r="D21" s="28"/>
      <c r="E21" s="28"/>
    </row>
    <row r="22" spans="1:6">
      <c r="B22" s="31"/>
      <c r="C22" s="31"/>
      <c r="D22" s="31"/>
      <c r="E22" s="31"/>
    </row>
    <row r="23" spans="1:6">
      <c r="B23" s="35"/>
      <c r="C23" s="35"/>
      <c r="D23" s="35"/>
      <c r="E23" s="35"/>
    </row>
    <row r="24" spans="1:6">
      <c r="A24" s="36"/>
      <c r="B24" s="31"/>
      <c r="C24" s="31"/>
      <c r="D24" s="31"/>
      <c r="E24" s="37"/>
    </row>
    <row r="25" spans="1:6">
      <c r="A25" s="38"/>
      <c r="B25" s="31"/>
      <c r="C25" s="31"/>
      <c r="D25" s="31"/>
      <c r="E25" s="37"/>
    </row>
    <row r="26" spans="1:6">
      <c r="B26" s="31"/>
      <c r="C26" s="31"/>
      <c r="D26" s="31"/>
      <c r="E26" s="37"/>
    </row>
    <row r="27" spans="1:6">
      <c r="B27" s="31"/>
      <c r="C27" s="31"/>
      <c r="D27" s="31"/>
      <c r="E27" s="37"/>
    </row>
    <row r="28" spans="1:6">
      <c r="A28" s="30"/>
      <c r="B28" s="31"/>
      <c r="C28" s="31"/>
      <c r="D28" s="31"/>
      <c r="E28" s="31"/>
    </row>
    <row r="29" spans="1:6">
      <c r="A29" s="30"/>
      <c r="B29" s="31"/>
      <c r="C29" s="31"/>
      <c r="D29" s="31"/>
      <c r="E29" s="31"/>
    </row>
    <row r="30" spans="1:6">
      <c r="A30" s="30"/>
      <c r="B30" s="31"/>
      <c r="C30" s="31"/>
      <c r="D30" s="31"/>
      <c r="E30" s="31"/>
    </row>
    <row r="31" spans="1:6">
      <c r="B31" s="31"/>
      <c r="C31" s="31"/>
      <c r="D31" s="31"/>
      <c r="E31" s="31"/>
    </row>
    <row r="33" spans="1:8">
      <c r="A33" s="39"/>
    </row>
    <row r="42" spans="1:8">
      <c r="A42" s="30"/>
      <c r="B42" s="41"/>
      <c r="C42" s="41"/>
      <c r="D42" s="41"/>
      <c r="E42" s="41"/>
      <c r="F42" s="30"/>
    </row>
    <row r="43" spans="1:8">
      <c r="A43" s="30"/>
      <c r="B43" s="42"/>
      <c r="C43" s="42"/>
      <c r="D43" s="42"/>
      <c r="E43" s="42"/>
      <c r="F43" s="43"/>
    </row>
    <row r="44" spans="1:8">
      <c r="A44" s="30"/>
      <c r="B44" s="42"/>
      <c r="C44" s="42"/>
      <c r="D44" s="42"/>
      <c r="E44" s="42"/>
      <c r="F44" s="43"/>
    </row>
    <row r="45" spans="1:8">
      <c r="A45" s="30"/>
      <c r="B45" s="42"/>
      <c r="C45" s="42"/>
      <c r="D45" s="42"/>
      <c r="E45" s="42"/>
      <c r="F45" s="43"/>
      <c r="G45" s="44"/>
      <c r="H45" s="44"/>
    </row>
    <row r="46" spans="1:8">
      <c r="A46" s="30"/>
      <c r="B46" s="42"/>
      <c r="C46" s="42"/>
      <c r="D46" s="42"/>
      <c r="E46" s="42"/>
      <c r="F46" s="43"/>
      <c r="G46" s="44"/>
      <c r="H46" s="44"/>
    </row>
    <row r="47" spans="1:8">
      <c r="A47" s="30"/>
      <c r="B47" s="42"/>
      <c r="C47" s="42"/>
      <c r="D47" s="42"/>
      <c r="E47" s="42"/>
      <c r="F47" s="43"/>
      <c r="G47" s="44"/>
      <c r="H47" s="44"/>
    </row>
    <row r="48" spans="1:8">
      <c r="A48" s="30"/>
      <c r="B48" s="42"/>
      <c r="C48" s="42"/>
      <c r="D48" s="42"/>
      <c r="E48" s="42"/>
      <c r="F48" s="43"/>
      <c r="G48" s="44"/>
      <c r="H48" s="44"/>
    </row>
    <row r="49" spans="1:8">
      <c r="A49" s="30"/>
      <c r="B49" s="42"/>
      <c r="C49" s="42"/>
      <c r="D49" s="42"/>
      <c r="E49" s="42"/>
      <c r="F49" s="43"/>
      <c r="G49" s="44"/>
      <c r="H49" s="44"/>
    </row>
    <row r="50" spans="1:8">
      <c r="A50" s="30"/>
      <c r="B50" s="42"/>
      <c r="C50" s="42"/>
      <c r="D50" s="42"/>
      <c r="E50" s="42"/>
      <c r="F50" s="43"/>
      <c r="G50" s="44"/>
      <c r="H50" s="44"/>
    </row>
    <row r="51" spans="1:8">
      <c r="A51" s="30"/>
      <c r="B51" s="42"/>
      <c r="C51" s="42"/>
      <c r="D51" s="42"/>
      <c r="E51" s="42"/>
      <c r="F51" s="43"/>
      <c r="G51" s="44"/>
      <c r="H51" s="44"/>
    </row>
    <row r="52" spans="1:8">
      <c r="A52" s="30"/>
      <c r="B52" s="42"/>
      <c r="C52" s="42"/>
      <c r="D52" s="42"/>
      <c r="E52" s="42"/>
      <c r="F52" s="43"/>
      <c r="G52" s="44"/>
      <c r="H52" s="44"/>
    </row>
    <row r="53" spans="1:8">
      <c r="A53" s="30"/>
      <c r="B53" s="42"/>
      <c r="C53" s="42"/>
      <c r="D53" s="42"/>
      <c r="E53" s="42"/>
      <c r="F53" s="43"/>
      <c r="G53" s="44"/>
      <c r="H53" s="44"/>
    </row>
    <row r="54" spans="1:8">
      <c r="A54" s="30"/>
      <c r="B54" s="42"/>
      <c r="C54" s="42"/>
      <c r="D54" s="42"/>
      <c r="E54" s="42"/>
      <c r="F54" s="43"/>
      <c r="G54" s="44"/>
      <c r="H54" s="44"/>
    </row>
    <row r="55" spans="1:8">
      <c r="A55" s="30"/>
      <c r="B55" s="42"/>
      <c r="C55" s="42"/>
      <c r="D55" s="42"/>
      <c r="E55" s="42"/>
      <c r="F55" s="43"/>
      <c r="G55" s="44"/>
      <c r="H55" s="44"/>
    </row>
    <row r="56" spans="1:8">
      <c r="A56" s="30"/>
      <c r="B56" s="42"/>
      <c r="C56" s="42"/>
      <c r="D56" s="42"/>
      <c r="E56" s="42"/>
      <c r="F56" s="43"/>
      <c r="G56" s="44"/>
      <c r="H56" s="44"/>
    </row>
    <row r="57" spans="1:8">
      <c r="A57" s="30"/>
      <c r="B57" s="42"/>
      <c r="C57" s="42"/>
      <c r="D57" s="42"/>
      <c r="E57" s="42"/>
      <c r="F57" s="43"/>
      <c r="G57" s="44"/>
      <c r="H57" s="44"/>
    </row>
    <row r="58" spans="1:8">
      <c r="A58" s="30"/>
      <c r="B58" s="42"/>
      <c r="C58" s="42"/>
      <c r="D58" s="42"/>
      <c r="E58" s="42"/>
      <c r="F58" s="43"/>
      <c r="G58" s="44"/>
      <c r="H58" s="44"/>
    </row>
    <row r="59" spans="1:8">
      <c r="A59" s="30"/>
      <c r="B59" s="42"/>
      <c r="C59" s="42"/>
      <c r="D59" s="42"/>
      <c r="E59" s="42"/>
      <c r="F59" s="43"/>
      <c r="G59" s="44"/>
      <c r="H59" s="44"/>
    </row>
    <row r="60" spans="1:8">
      <c r="A60" s="30"/>
      <c r="B60" s="42"/>
      <c r="C60" s="42"/>
      <c r="D60" s="42"/>
      <c r="E60" s="42"/>
      <c r="F60" s="43"/>
      <c r="G60" s="44"/>
      <c r="H60" s="44"/>
    </row>
    <row r="61" spans="1:8">
      <c r="A61" s="30"/>
      <c r="B61" s="42"/>
      <c r="C61" s="42"/>
      <c r="D61" s="42"/>
      <c r="E61" s="42"/>
      <c r="F61" s="43"/>
      <c r="G61" s="44"/>
      <c r="H61" s="44"/>
    </row>
    <row r="62" spans="1:8">
      <c r="A62" s="30"/>
      <c r="B62" s="42"/>
      <c r="C62" s="42"/>
      <c r="D62" s="42"/>
      <c r="E62" s="42"/>
      <c r="F62" s="43"/>
      <c r="G62" s="44"/>
      <c r="H62" s="44"/>
    </row>
    <row r="63" spans="1:8">
      <c r="A63" s="30"/>
      <c r="B63" s="42"/>
      <c r="C63" s="42"/>
      <c r="D63" s="42"/>
      <c r="E63" s="42"/>
      <c r="F63" s="43"/>
      <c r="G63" s="44"/>
      <c r="H63" s="44"/>
    </row>
    <row r="64" spans="1:8">
      <c r="A64" s="30"/>
      <c r="B64" s="42"/>
      <c r="C64" s="42"/>
      <c r="D64" s="42"/>
      <c r="E64" s="42"/>
      <c r="F64" s="43"/>
      <c r="G64" s="44"/>
      <c r="H64" s="44"/>
    </row>
    <row r="65" spans="1:8">
      <c r="A65" s="30"/>
      <c r="B65" s="42"/>
      <c r="C65" s="42"/>
      <c r="D65" s="42"/>
      <c r="E65" s="42"/>
      <c r="F65" s="43"/>
      <c r="G65" s="44"/>
      <c r="H65" s="44"/>
    </row>
    <row r="66" spans="1:8">
      <c r="A66" s="30"/>
      <c r="B66" s="42"/>
      <c r="C66" s="42"/>
      <c r="D66" s="42"/>
      <c r="E66" s="42"/>
      <c r="F66" s="43"/>
      <c r="G66" s="44"/>
      <c r="H66" s="44"/>
    </row>
    <row r="67" spans="1:8">
      <c r="A67" s="30"/>
      <c r="B67" s="42"/>
      <c r="C67" s="42"/>
      <c r="D67" s="42"/>
      <c r="E67" s="42"/>
      <c r="F67" s="43"/>
      <c r="G67" s="44"/>
      <c r="H67" s="44"/>
    </row>
    <row r="68" spans="1:8">
      <c r="A68" s="30"/>
      <c r="B68" s="42"/>
      <c r="C68" s="42"/>
      <c r="D68" s="42"/>
      <c r="E68" s="42"/>
      <c r="F68" s="43"/>
      <c r="G68" s="44"/>
      <c r="H68" s="44"/>
    </row>
    <row r="69" spans="1:8">
      <c r="A69" s="30"/>
      <c r="B69" s="42"/>
      <c r="C69" s="42"/>
      <c r="D69" s="42"/>
      <c r="E69" s="42"/>
      <c r="F69" s="43"/>
      <c r="G69" s="44"/>
      <c r="H69" s="44"/>
    </row>
    <row r="70" spans="1:8">
      <c r="A70" s="30"/>
      <c r="B70" s="42"/>
      <c r="C70" s="42"/>
      <c r="D70" s="42"/>
      <c r="E70" s="42"/>
      <c r="F70" s="43"/>
      <c r="G70" s="44"/>
      <c r="H70" s="44"/>
    </row>
    <row r="71" spans="1:8">
      <c r="A71" s="30"/>
      <c r="B71" s="42"/>
      <c r="C71" s="42"/>
      <c r="D71" s="42"/>
      <c r="E71" s="42"/>
      <c r="F71" s="43"/>
      <c r="G71" s="44"/>
      <c r="H71" s="44"/>
    </row>
    <row r="72" spans="1:8">
      <c r="A72" s="30"/>
      <c r="B72" s="42"/>
      <c r="C72" s="42"/>
      <c r="D72" s="42"/>
      <c r="E72" s="42"/>
      <c r="F72" s="43"/>
      <c r="G72" s="44"/>
      <c r="H72" s="44"/>
    </row>
    <row r="73" spans="1:8">
      <c r="A73" s="30"/>
      <c r="B73" s="42"/>
      <c r="C73" s="42"/>
      <c r="D73" s="42"/>
      <c r="E73" s="42"/>
      <c r="F73" s="43"/>
      <c r="G73" s="44"/>
      <c r="H73" s="44"/>
    </row>
    <row r="74" spans="1:8">
      <c r="A74" s="30"/>
      <c r="B74" s="42"/>
      <c r="C74" s="42"/>
      <c r="D74" s="42"/>
      <c r="E74" s="42"/>
      <c r="F74" s="43"/>
      <c r="G74" s="44"/>
      <c r="H74" s="44"/>
    </row>
    <row r="75" spans="1:8">
      <c r="A75" s="30"/>
      <c r="B75" s="42"/>
      <c r="C75" s="42"/>
      <c r="D75" s="42"/>
      <c r="E75" s="42"/>
      <c r="F75" s="43"/>
      <c r="G75" s="44"/>
      <c r="H75" s="44"/>
    </row>
    <row r="76" spans="1:8">
      <c r="A76" s="30"/>
      <c r="B76" s="42"/>
      <c r="C76" s="42"/>
      <c r="D76" s="42"/>
      <c r="E76" s="42"/>
      <c r="F76" s="43"/>
      <c r="G76" s="44"/>
      <c r="H76" s="44"/>
    </row>
    <row r="77" spans="1:8">
      <c r="A77" s="30"/>
      <c r="B77" s="42"/>
      <c r="C77" s="42"/>
      <c r="D77" s="42"/>
      <c r="E77" s="42"/>
      <c r="F77" s="43"/>
      <c r="G77" s="44"/>
      <c r="H77" s="44"/>
    </row>
    <row r="78" spans="1:8">
      <c r="A78" s="30"/>
      <c r="B78" s="42"/>
      <c r="C78" s="42"/>
      <c r="D78" s="42"/>
      <c r="E78" s="42"/>
      <c r="F78" s="43"/>
      <c r="G78" s="44"/>
      <c r="H78" s="44"/>
    </row>
    <row r="79" spans="1:8">
      <c r="A79" s="30"/>
      <c r="B79" s="42"/>
      <c r="C79" s="42"/>
      <c r="D79" s="42"/>
      <c r="E79" s="42"/>
      <c r="F79" s="43"/>
      <c r="G79" s="44"/>
      <c r="H79" s="44"/>
    </row>
    <row r="80" spans="1:8">
      <c r="A80" s="30"/>
      <c r="B80" s="42"/>
      <c r="C80" s="42"/>
      <c r="D80" s="42"/>
      <c r="E80" s="42"/>
      <c r="F80" s="43"/>
      <c r="G80" s="44"/>
      <c r="H80" s="44"/>
    </row>
    <row r="81" spans="1:8">
      <c r="A81" s="30"/>
      <c r="B81" s="42"/>
      <c r="C81" s="42"/>
      <c r="D81" s="42"/>
      <c r="E81" s="42"/>
      <c r="F81" s="43"/>
      <c r="G81" s="44"/>
      <c r="H81" s="44"/>
    </row>
    <row r="82" spans="1:8">
      <c r="A82" s="30"/>
      <c r="B82" s="42"/>
      <c r="C82" s="42"/>
      <c r="D82" s="42"/>
      <c r="E82" s="42"/>
      <c r="F82" s="43"/>
      <c r="G82" s="44"/>
      <c r="H82" s="44"/>
    </row>
    <row r="83" spans="1:8">
      <c r="A83" s="30"/>
      <c r="B83" s="42"/>
      <c r="C83" s="42"/>
      <c r="D83" s="42"/>
      <c r="E83" s="42"/>
      <c r="F83" s="43"/>
      <c r="G83" s="44"/>
      <c r="H83" s="44"/>
    </row>
    <row r="84" spans="1:8">
      <c r="A84" s="30"/>
      <c r="B84" s="42"/>
      <c r="C84" s="42"/>
      <c r="D84" s="42"/>
      <c r="E84" s="42"/>
      <c r="F84" s="43"/>
      <c r="G84" s="44"/>
      <c r="H84" s="44"/>
    </row>
    <row r="87" spans="1:8">
      <c r="A87" s="30"/>
      <c r="B87" s="41"/>
      <c r="C87" s="41"/>
      <c r="D87" s="41"/>
      <c r="E87" s="41"/>
    </row>
    <row r="88" spans="1:8">
      <c r="A88" s="30"/>
      <c r="B88" s="42"/>
      <c r="C88" s="42"/>
      <c r="D88" s="42"/>
      <c r="E88" s="42"/>
    </row>
    <row r="89" spans="1:8">
      <c r="A89" s="30"/>
      <c r="B89" s="42"/>
      <c r="C89" s="42"/>
      <c r="D89" s="42"/>
      <c r="E89" s="42"/>
    </row>
    <row r="90" spans="1:8">
      <c r="A90" s="30"/>
      <c r="B90" s="42"/>
      <c r="C90" s="42"/>
      <c r="D90" s="42"/>
      <c r="E90" s="42"/>
    </row>
    <row r="91" spans="1:8">
      <c r="A91" s="30"/>
      <c r="B91" s="42"/>
      <c r="C91" s="42"/>
      <c r="D91" s="42"/>
      <c r="E91" s="42"/>
    </row>
    <row r="92" spans="1:8">
      <c r="A92" s="30"/>
      <c r="B92" s="42"/>
      <c r="C92" s="42"/>
      <c r="D92" s="42"/>
      <c r="E92" s="42"/>
    </row>
    <row r="93" spans="1:8">
      <c r="A93" s="30"/>
      <c r="B93" s="42"/>
      <c r="C93" s="42"/>
      <c r="D93" s="42"/>
      <c r="E93" s="42"/>
    </row>
    <row r="94" spans="1:8">
      <c r="A94" s="30"/>
      <c r="B94" s="42"/>
      <c r="C94" s="42"/>
      <c r="D94" s="42"/>
      <c r="E94" s="42"/>
    </row>
    <row r="95" spans="1:8">
      <c r="A95" s="30"/>
      <c r="B95" s="42"/>
      <c r="C95" s="42"/>
      <c r="D95" s="42"/>
      <c r="E95" s="42"/>
    </row>
    <row r="96" spans="1:8">
      <c r="A96" s="30"/>
      <c r="B96" s="42"/>
      <c r="C96" s="42"/>
      <c r="D96" s="42"/>
      <c r="E96" s="42"/>
    </row>
    <row r="97" spans="1:5">
      <c r="A97" s="30"/>
      <c r="B97" s="42"/>
      <c r="C97" s="42"/>
      <c r="D97" s="42"/>
      <c r="E97" s="42"/>
    </row>
    <row r="98" spans="1:5">
      <c r="A98" s="30"/>
      <c r="B98" s="42"/>
      <c r="C98" s="42"/>
      <c r="D98" s="42"/>
      <c r="E98" s="42"/>
    </row>
    <row r="99" spans="1:5">
      <c r="A99" s="30"/>
      <c r="B99" s="42"/>
      <c r="C99" s="42"/>
      <c r="D99" s="42"/>
      <c r="E99" s="42"/>
    </row>
    <row r="100" spans="1:5">
      <c r="A100" s="30"/>
      <c r="B100" s="42"/>
      <c r="C100" s="42"/>
      <c r="D100" s="42"/>
      <c r="E100" s="42"/>
    </row>
    <row r="101" spans="1:5">
      <c r="A101" s="30"/>
      <c r="B101" s="42"/>
      <c r="C101" s="42"/>
      <c r="D101" s="42"/>
      <c r="E101" s="42"/>
    </row>
    <row r="102" spans="1:5">
      <c r="A102" s="30"/>
      <c r="B102" s="42"/>
      <c r="C102" s="42"/>
      <c r="D102" s="42"/>
      <c r="E102" s="42"/>
    </row>
    <row r="103" spans="1:5">
      <c r="A103" s="30"/>
      <c r="B103" s="42"/>
      <c r="C103" s="42"/>
      <c r="D103" s="42"/>
      <c r="E103" s="42"/>
    </row>
    <row r="104" spans="1:5">
      <c r="A104" s="30"/>
      <c r="B104" s="42"/>
      <c r="C104" s="42"/>
      <c r="D104" s="42"/>
      <c r="E104" s="42"/>
    </row>
    <row r="105" spans="1:5">
      <c r="A105" s="30"/>
      <c r="B105" s="42"/>
      <c r="C105" s="42"/>
      <c r="D105" s="42"/>
      <c r="E105" s="42"/>
    </row>
    <row r="106" spans="1:5">
      <c r="A106" s="30"/>
      <c r="B106" s="42"/>
      <c r="C106" s="42"/>
      <c r="D106" s="42"/>
      <c r="E106" s="42"/>
    </row>
    <row r="107" spans="1:5">
      <c r="A107" s="30"/>
      <c r="B107" s="42"/>
      <c r="C107" s="42"/>
      <c r="D107" s="42"/>
      <c r="E107" s="42"/>
    </row>
    <row r="108" spans="1:5">
      <c r="A108" s="30"/>
      <c r="B108" s="42"/>
      <c r="C108" s="42"/>
      <c r="D108" s="42"/>
      <c r="E108" s="42"/>
    </row>
    <row r="109" spans="1:5">
      <c r="A109" s="30"/>
      <c r="B109" s="42"/>
      <c r="C109" s="42"/>
      <c r="D109" s="42"/>
      <c r="E109" s="42"/>
    </row>
    <row r="110" spans="1:5">
      <c r="A110" s="30"/>
      <c r="B110" s="42"/>
      <c r="C110" s="42"/>
      <c r="D110" s="42"/>
      <c r="E110" s="42"/>
    </row>
    <row r="111" spans="1:5">
      <c r="A111" s="30"/>
      <c r="B111" s="42"/>
      <c r="C111" s="42"/>
      <c r="D111" s="42"/>
      <c r="E111" s="42"/>
    </row>
    <row r="112" spans="1:5">
      <c r="A112" s="30"/>
      <c r="B112" s="42"/>
      <c r="C112" s="42"/>
      <c r="D112" s="42"/>
      <c r="E112" s="42"/>
    </row>
    <row r="113" spans="1:5">
      <c r="A113" s="30"/>
      <c r="B113" s="42"/>
      <c r="C113" s="42"/>
      <c r="D113" s="42"/>
      <c r="E113" s="42"/>
    </row>
    <row r="114" spans="1:5">
      <c r="A114" s="30"/>
      <c r="B114" s="42"/>
      <c r="C114" s="42"/>
      <c r="D114" s="42"/>
      <c r="E114" s="42"/>
    </row>
    <row r="115" spans="1:5">
      <c r="A115" s="30"/>
      <c r="B115" s="42"/>
      <c r="C115" s="42"/>
      <c r="D115" s="42"/>
      <c r="E115" s="42"/>
    </row>
    <row r="116" spans="1:5">
      <c r="A116" s="30"/>
      <c r="B116" s="42"/>
      <c r="C116" s="42"/>
      <c r="D116" s="42"/>
      <c r="E116" s="42"/>
    </row>
    <row r="117" spans="1:5">
      <c r="A117" s="30"/>
      <c r="B117" s="42"/>
      <c r="C117" s="42"/>
      <c r="D117" s="42"/>
      <c r="E117" s="42"/>
    </row>
    <row r="118" spans="1:5">
      <c r="A118" s="30"/>
      <c r="B118" s="42"/>
      <c r="C118" s="42"/>
      <c r="D118" s="42"/>
      <c r="E118" s="42"/>
    </row>
    <row r="119" spans="1:5">
      <c r="A119" s="30"/>
      <c r="B119" s="42"/>
      <c r="C119" s="42"/>
      <c r="D119" s="42"/>
      <c r="E119" s="42"/>
    </row>
    <row r="120" spans="1:5">
      <c r="A120" s="30"/>
      <c r="B120" s="42"/>
      <c r="C120" s="42"/>
      <c r="D120" s="42"/>
      <c r="E120" s="42"/>
    </row>
    <row r="121" spans="1:5">
      <c r="A121" s="30"/>
      <c r="B121" s="42"/>
      <c r="C121" s="42"/>
      <c r="D121" s="42"/>
      <c r="E121" s="42"/>
    </row>
    <row r="122" spans="1:5">
      <c r="A122" s="30"/>
      <c r="B122" s="42"/>
      <c r="C122" s="42"/>
      <c r="D122" s="42"/>
      <c r="E122" s="42"/>
    </row>
    <row r="123" spans="1:5">
      <c r="A123" s="30"/>
      <c r="B123" s="42"/>
      <c r="C123" s="42"/>
      <c r="D123" s="42"/>
      <c r="E123" s="42"/>
    </row>
    <row r="124" spans="1:5">
      <c r="A124" s="30"/>
      <c r="B124" s="42"/>
      <c r="C124" s="42"/>
      <c r="D124" s="42"/>
      <c r="E124" s="42"/>
    </row>
    <row r="125" spans="1:5">
      <c r="A125" s="30"/>
      <c r="B125" s="42"/>
      <c r="C125" s="42"/>
      <c r="D125" s="42"/>
      <c r="E125" s="42"/>
    </row>
    <row r="126" spans="1:5">
      <c r="A126" s="30"/>
      <c r="B126" s="42"/>
      <c r="C126" s="42"/>
      <c r="D126" s="42"/>
      <c r="E126" s="42"/>
    </row>
    <row r="127" spans="1:5">
      <c r="A127" s="30"/>
      <c r="B127" s="42"/>
      <c r="C127" s="42"/>
      <c r="D127" s="42"/>
      <c r="E127" s="42"/>
    </row>
    <row r="128" spans="1:5">
      <c r="A128" s="30"/>
      <c r="B128" s="42"/>
      <c r="C128" s="42"/>
      <c r="D128" s="42"/>
      <c r="E128" s="42"/>
    </row>
    <row r="129" spans="1:5">
      <c r="A129" s="30"/>
      <c r="B129" s="42"/>
      <c r="C129" s="42"/>
      <c r="D129" s="42"/>
      <c r="E129" s="42"/>
    </row>
    <row r="135" spans="1:5">
      <c r="B135" s="31"/>
      <c r="C135" s="31"/>
    </row>
    <row r="136" spans="1:5">
      <c r="B136" s="31"/>
      <c r="C136" s="31"/>
    </row>
    <row r="137" spans="1:5">
      <c r="B137" s="31"/>
      <c r="C137" s="31"/>
    </row>
    <row r="138" spans="1:5">
      <c r="B138" s="31"/>
      <c r="C138" s="31"/>
    </row>
    <row r="139" spans="1:5">
      <c r="B139" s="31"/>
      <c r="C139" s="31"/>
    </row>
    <row r="140" spans="1:5">
      <c r="B140" s="31"/>
      <c r="C140" s="31"/>
    </row>
    <row r="141" spans="1:5">
      <c r="B141" s="31"/>
      <c r="C141" s="31"/>
    </row>
    <row r="142" spans="1:5">
      <c r="B142" s="31"/>
      <c r="C142" s="31"/>
    </row>
    <row r="143" spans="1:5">
      <c r="B143" s="31"/>
      <c r="C143" s="31"/>
    </row>
    <row r="144" spans="1:5">
      <c r="B144" s="31"/>
      <c r="C144" s="31"/>
    </row>
    <row r="145" spans="2:3">
      <c r="B145" s="31"/>
      <c r="C145" s="31"/>
    </row>
    <row r="146" spans="2:3">
      <c r="B146" s="31"/>
      <c r="C146" s="31"/>
    </row>
    <row r="147" spans="2:3">
      <c r="B147" s="31"/>
      <c r="C147" s="31"/>
    </row>
  </sheetData>
  <pageMargins left="0.7" right="0.7" top="0.75" bottom="0.75" header="0.3" footer="0.3"/>
  <pageSetup paperSize="9" orientation="portrait" horizontalDpi="4294967293" verticalDpi="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7"/>
  <sheetViews>
    <sheetView showGridLines="0" zoomScale="70" zoomScaleNormal="70" workbookViewId="0">
      <selection activeCell="P17" sqref="P17"/>
    </sheetView>
  </sheetViews>
  <sheetFormatPr defaultColWidth="9.5" defaultRowHeight="17.5"/>
  <cols>
    <col min="1" max="1" width="9.5" style="27"/>
    <col min="2" max="6" width="20.33203125" style="34" customWidth="1"/>
    <col min="7" max="7" width="9.5" style="34"/>
    <col min="8" max="16384" width="9.5" style="26"/>
  </cols>
  <sheetData>
    <row r="1" spans="1:13">
      <c r="A1" s="229" t="s">
        <v>379</v>
      </c>
    </row>
    <row r="2" spans="1:13" ht="82.5">
      <c r="A2" s="135" t="s">
        <v>118</v>
      </c>
      <c r="B2" s="135" t="s">
        <v>380</v>
      </c>
      <c r="C2" s="135" t="s">
        <v>381</v>
      </c>
      <c r="D2" s="135" t="s">
        <v>382</v>
      </c>
      <c r="E2" s="135" t="s">
        <v>383</v>
      </c>
      <c r="F2" s="136" t="s">
        <v>384</v>
      </c>
      <c r="G2" s="137"/>
      <c r="H2" s="7"/>
      <c r="M2" s="7"/>
    </row>
    <row r="3" spans="1:13">
      <c r="A3" s="138" t="s">
        <v>102</v>
      </c>
      <c r="B3" s="13">
        <v>30.84</v>
      </c>
      <c r="C3" s="13">
        <v>32.270000000000003</v>
      </c>
      <c r="D3" s="13">
        <v>47.08</v>
      </c>
      <c r="E3" s="13">
        <v>60.97</v>
      </c>
      <c r="F3" s="46">
        <v>64.58</v>
      </c>
      <c r="G3" s="47"/>
      <c r="I3" s="139"/>
      <c r="J3" s="53"/>
      <c r="K3" s="52"/>
      <c r="L3" s="53"/>
      <c r="M3" s="52"/>
    </row>
    <row r="4" spans="1:13">
      <c r="A4" s="138" t="s">
        <v>88</v>
      </c>
      <c r="B4" s="13">
        <v>49.86</v>
      </c>
      <c r="C4" s="13">
        <v>52</v>
      </c>
      <c r="D4" s="13">
        <v>62.58</v>
      </c>
      <c r="E4" s="13">
        <v>72.22</v>
      </c>
      <c r="F4" s="29">
        <v>77</v>
      </c>
      <c r="G4" s="29"/>
      <c r="I4" s="52"/>
      <c r="J4" s="53"/>
      <c r="K4" s="52"/>
      <c r="L4" s="53"/>
      <c r="M4" s="52"/>
    </row>
    <row r="5" spans="1:13">
      <c r="A5" s="138" t="s">
        <v>85</v>
      </c>
      <c r="B5" s="13">
        <v>39.229999999999997</v>
      </c>
      <c r="C5" s="13">
        <v>44.47</v>
      </c>
      <c r="D5" s="13">
        <v>41.86</v>
      </c>
      <c r="E5" s="13">
        <v>63.57</v>
      </c>
      <c r="F5" s="29">
        <v>70.319999999999993</v>
      </c>
      <c r="G5" s="29"/>
      <c r="I5" s="52"/>
      <c r="J5" s="53"/>
      <c r="K5" s="52"/>
      <c r="L5" s="53"/>
      <c r="M5" s="52"/>
    </row>
    <row r="6" spans="1:13">
      <c r="A6" s="138" t="s">
        <v>89</v>
      </c>
      <c r="B6" s="13">
        <v>47.11</v>
      </c>
      <c r="C6" s="13">
        <v>49.76</v>
      </c>
      <c r="D6" s="13">
        <v>60.36</v>
      </c>
      <c r="E6" s="13">
        <v>73.069999999999993</v>
      </c>
      <c r="F6" s="46">
        <v>76.72</v>
      </c>
      <c r="G6" s="46"/>
      <c r="I6" s="140"/>
      <c r="J6" s="53"/>
      <c r="K6" s="52"/>
      <c r="L6" s="53"/>
      <c r="M6" s="52"/>
    </row>
    <row r="7" spans="1:13">
      <c r="A7" s="141" t="s">
        <v>378</v>
      </c>
      <c r="B7" s="46">
        <v>42.71</v>
      </c>
      <c r="C7" s="46">
        <v>47.48</v>
      </c>
      <c r="D7" s="46">
        <v>44.91</v>
      </c>
      <c r="E7" s="46">
        <v>64.22</v>
      </c>
      <c r="F7" s="46">
        <v>68.03</v>
      </c>
      <c r="G7" s="43"/>
      <c r="H7" s="49"/>
      <c r="I7" s="50"/>
      <c r="J7" s="50"/>
      <c r="K7" s="50"/>
      <c r="L7" s="50"/>
      <c r="M7" s="52"/>
    </row>
    <row r="8" spans="1:13">
      <c r="B8" s="29"/>
      <c r="C8" s="13"/>
      <c r="D8" s="29"/>
      <c r="E8" s="13"/>
      <c r="F8" s="29"/>
    </row>
    <row r="9" spans="1:13">
      <c r="A9" s="8"/>
      <c r="F9" s="3"/>
    </row>
    <row r="10" spans="1:13">
      <c r="B10" s="46"/>
      <c r="C10" s="46"/>
      <c r="D10" s="128"/>
      <c r="E10" s="128"/>
      <c r="F10" s="128"/>
    </row>
    <row r="11" spans="1:13">
      <c r="B11" s="46"/>
      <c r="C11" s="46"/>
      <c r="D11" s="128"/>
      <c r="E11" s="128"/>
      <c r="F11" s="128"/>
    </row>
    <row r="12" spans="1:13" ht="48" customHeight="1">
      <c r="A12" s="135" t="s">
        <v>118</v>
      </c>
      <c r="B12" s="135" t="s">
        <v>385</v>
      </c>
      <c r="C12" s="135" t="s">
        <v>386</v>
      </c>
      <c r="D12" s="135" t="s">
        <v>387</v>
      </c>
      <c r="E12" s="136" t="s">
        <v>388</v>
      </c>
      <c r="F12" s="135" t="s">
        <v>389</v>
      </c>
    </row>
    <row r="13" spans="1:13">
      <c r="A13" s="27" t="s">
        <v>102</v>
      </c>
      <c r="B13" s="46">
        <v>47</v>
      </c>
      <c r="C13" s="128">
        <v>50.91</v>
      </c>
      <c r="D13" s="128">
        <v>55.55</v>
      </c>
      <c r="E13" s="128">
        <v>60.61</v>
      </c>
      <c r="F13" s="128">
        <v>87</v>
      </c>
    </row>
    <row r="14" spans="1:13">
      <c r="A14" s="27" t="s">
        <v>88</v>
      </c>
      <c r="B14" s="29">
        <v>68</v>
      </c>
      <c r="C14" s="128">
        <v>66.349999999999994</v>
      </c>
      <c r="D14" s="128">
        <v>77.09</v>
      </c>
      <c r="E14" s="128">
        <v>64.13</v>
      </c>
      <c r="F14" s="128">
        <v>90.64</v>
      </c>
    </row>
    <row r="15" spans="1:13">
      <c r="A15" s="27" t="s">
        <v>85</v>
      </c>
      <c r="B15" s="29">
        <v>73</v>
      </c>
      <c r="C15" s="128">
        <v>60.75</v>
      </c>
      <c r="D15" s="128">
        <v>61.04</v>
      </c>
      <c r="E15" s="128">
        <v>78.540000000000006</v>
      </c>
      <c r="F15" s="128">
        <v>89.14</v>
      </c>
    </row>
    <row r="16" spans="1:13">
      <c r="A16" s="27" t="s">
        <v>89</v>
      </c>
      <c r="B16" s="46">
        <v>56</v>
      </c>
      <c r="C16" s="128">
        <v>65.180000000000007</v>
      </c>
      <c r="D16" s="128">
        <v>48.08</v>
      </c>
      <c r="E16" s="128">
        <v>57.68</v>
      </c>
      <c r="F16" s="128">
        <v>89.07</v>
      </c>
    </row>
    <row r="17" spans="1:7">
      <c r="A17" s="30" t="s">
        <v>378</v>
      </c>
      <c r="B17" s="43">
        <v>58</v>
      </c>
      <c r="C17" s="128">
        <v>56.08</v>
      </c>
      <c r="D17" s="128">
        <v>59.56</v>
      </c>
      <c r="E17" s="128">
        <v>58.07</v>
      </c>
      <c r="F17" s="128">
        <v>90.03</v>
      </c>
    </row>
    <row r="18" spans="1:7">
      <c r="B18" s="46"/>
      <c r="C18" s="46"/>
      <c r="D18" s="128"/>
      <c r="E18" s="128"/>
      <c r="F18" s="128"/>
    </row>
    <row r="19" spans="1:7">
      <c r="B19" s="128"/>
      <c r="C19" s="128"/>
      <c r="D19" s="46"/>
      <c r="F19" s="128"/>
      <c r="G19" s="128"/>
    </row>
    <row r="20" spans="1:7">
      <c r="A20" s="248" t="s">
        <v>606</v>
      </c>
      <c r="B20" s="128"/>
      <c r="C20" s="128"/>
      <c r="D20" s="46"/>
      <c r="F20" s="128"/>
      <c r="G20" s="128"/>
    </row>
    <row r="21" spans="1:7">
      <c r="A21" s="3" t="s">
        <v>390</v>
      </c>
      <c r="B21" s="46"/>
      <c r="C21" s="46"/>
      <c r="D21" s="46"/>
      <c r="E21" s="46"/>
      <c r="F21" s="33"/>
    </row>
    <row r="22" spans="1:7">
      <c r="B22" s="46"/>
      <c r="C22" s="46"/>
      <c r="D22" s="46"/>
      <c r="E22" s="46"/>
      <c r="F22" s="33"/>
    </row>
    <row r="23" spans="1:7">
      <c r="B23" s="46"/>
      <c r="C23" s="46"/>
      <c r="D23" s="46"/>
      <c r="E23" s="46"/>
      <c r="F23" s="46"/>
      <c r="G23" s="46"/>
    </row>
    <row r="24" spans="1:7">
      <c r="B24" s="128"/>
      <c r="C24" s="128"/>
      <c r="D24" s="46"/>
      <c r="F24" s="128"/>
      <c r="G24" s="128"/>
    </row>
    <row r="25" spans="1:7">
      <c r="B25" s="128"/>
      <c r="C25" s="128"/>
      <c r="D25" s="46"/>
      <c r="F25" s="33"/>
    </row>
    <row r="26" spans="1:7">
      <c r="B26" s="128"/>
      <c r="C26" s="128"/>
      <c r="D26" s="46"/>
      <c r="F26" s="33"/>
    </row>
    <row r="27" spans="1:7">
      <c r="B27" s="128"/>
      <c r="C27" s="128"/>
      <c r="D27" s="46"/>
      <c r="F27" s="33"/>
    </row>
    <row r="28" spans="1:7">
      <c r="B28" s="46"/>
      <c r="C28" s="46"/>
      <c r="D28" s="46"/>
      <c r="E28" s="46"/>
      <c r="F28" s="33"/>
    </row>
    <row r="29" spans="1:7">
      <c r="B29" s="46"/>
      <c r="C29" s="46"/>
      <c r="D29" s="46"/>
      <c r="E29" s="46"/>
      <c r="F29" s="33"/>
    </row>
    <row r="30" spans="1:7">
      <c r="B30" s="46"/>
      <c r="C30" s="46"/>
      <c r="D30" s="46"/>
      <c r="E30" s="46"/>
      <c r="F30" s="33"/>
    </row>
    <row r="31" spans="1:7">
      <c r="B31" s="46"/>
      <c r="C31" s="46"/>
      <c r="D31" s="46"/>
      <c r="E31" s="46"/>
      <c r="F31" s="33"/>
    </row>
    <row r="32" spans="1:7">
      <c r="B32" s="46"/>
      <c r="C32" s="46"/>
      <c r="D32" s="46"/>
      <c r="E32" s="46"/>
      <c r="F32" s="33"/>
    </row>
    <row r="33" spans="1:6">
      <c r="B33" s="46"/>
      <c r="C33" s="46"/>
      <c r="D33" s="46"/>
      <c r="E33" s="46"/>
      <c r="F33" s="33"/>
    </row>
    <row r="34" spans="1:6">
      <c r="B34" s="46"/>
      <c r="C34" s="46"/>
      <c r="D34" s="46"/>
      <c r="E34" s="46"/>
      <c r="F34" s="33"/>
    </row>
    <row r="35" spans="1:6">
      <c r="B35" s="46"/>
      <c r="C35" s="46"/>
      <c r="D35" s="46"/>
      <c r="E35" s="46"/>
      <c r="F35" s="33"/>
    </row>
    <row r="36" spans="1:6">
      <c r="B36" s="46"/>
      <c r="C36" s="46"/>
      <c r="D36" s="46"/>
      <c r="E36" s="46"/>
      <c r="F36" s="33"/>
    </row>
    <row r="37" spans="1:6">
      <c r="B37" s="46"/>
      <c r="C37" s="46"/>
      <c r="D37" s="46"/>
      <c r="E37" s="46"/>
      <c r="F37" s="33"/>
    </row>
    <row r="38" spans="1:6">
      <c r="B38" s="46"/>
      <c r="C38" s="46"/>
      <c r="D38" s="46"/>
      <c r="E38" s="46"/>
      <c r="F38" s="33"/>
    </row>
    <row r="39" spans="1:6">
      <c r="B39" s="46"/>
      <c r="C39" s="46"/>
      <c r="D39" s="46"/>
      <c r="E39" s="46"/>
      <c r="F39" s="33"/>
    </row>
    <row r="40" spans="1:6">
      <c r="B40" s="46"/>
      <c r="C40" s="46"/>
      <c r="D40" s="46"/>
      <c r="E40" s="46"/>
      <c r="F40" s="33"/>
    </row>
    <row r="41" spans="1:6">
      <c r="B41" s="46"/>
      <c r="C41" s="46"/>
      <c r="D41" s="46"/>
      <c r="E41" s="46"/>
      <c r="F41" s="33"/>
    </row>
    <row r="42" spans="1:6">
      <c r="A42" s="30"/>
      <c r="B42" s="46"/>
      <c r="C42" s="46"/>
      <c r="D42" s="46"/>
      <c r="E42" s="46"/>
      <c r="F42" s="33"/>
    </row>
    <row r="43" spans="1:6">
      <c r="B43" s="43"/>
      <c r="C43" s="43"/>
      <c r="D43" s="43"/>
      <c r="E43" s="43"/>
      <c r="F43" s="33"/>
    </row>
    <row r="44" spans="1:6">
      <c r="A44" s="34"/>
    </row>
    <row r="46" spans="1:6">
      <c r="B46" s="36"/>
    </row>
    <row r="47" spans="1:6">
      <c r="B47" s="38"/>
    </row>
    <row r="49" spans="1:19" ht="20.5">
      <c r="H49" s="54"/>
      <c r="I49" s="54"/>
      <c r="J49" s="54"/>
      <c r="K49" s="55"/>
      <c r="L49" s="54"/>
      <c r="M49" s="54"/>
      <c r="N49" s="54"/>
      <c r="O49" s="54"/>
      <c r="P49" s="54"/>
      <c r="Q49" s="54"/>
      <c r="R49" s="55"/>
      <c r="S49" s="55"/>
    </row>
    <row r="50" spans="1:19">
      <c r="C50" s="56"/>
      <c r="D50" s="56"/>
      <c r="E50" s="58"/>
      <c r="F50" s="58"/>
    </row>
    <row r="51" spans="1:19">
      <c r="A51" s="30"/>
      <c r="C51" s="56"/>
      <c r="D51" s="56"/>
      <c r="E51" s="58"/>
      <c r="F51" s="58"/>
    </row>
    <row r="52" spans="1:19">
      <c r="A52" s="30"/>
      <c r="B52" s="30"/>
      <c r="C52" s="64"/>
      <c r="D52" s="56"/>
      <c r="E52" s="58"/>
      <c r="F52" s="58"/>
    </row>
    <row r="53" spans="1:19">
      <c r="A53" s="30"/>
      <c r="B53" s="43"/>
      <c r="C53" s="65"/>
      <c r="D53" s="56"/>
      <c r="E53" s="58"/>
      <c r="F53" s="58"/>
    </row>
    <row r="54" spans="1:19">
      <c r="A54" s="30"/>
      <c r="B54" s="43"/>
      <c r="C54" s="43"/>
      <c r="D54" s="43"/>
      <c r="E54" s="43"/>
      <c r="F54" s="43"/>
    </row>
    <row r="55" spans="1:19">
      <c r="A55" s="30"/>
      <c r="B55" s="43"/>
      <c r="C55" s="43"/>
      <c r="D55" s="43"/>
      <c r="E55" s="43"/>
      <c r="F55" s="43"/>
      <c r="G55" s="33"/>
      <c r="H55" s="44"/>
    </row>
    <row r="56" spans="1:19">
      <c r="A56" s="30"/>
      <c r="B56" s="43"/>
      <c r="C56" s="43"/>
      <c r="D56" s="43"/>
      <c r="E56" s="43"/>
      <c r="F56" s="43"/>
      <c r="G56" s="33"/>
      <c r="H56" s="44"/>
    </row>
    <row r="57" spans="1:19">
      <c r="A57" s="30"/>
      <c r="B57" s="43"/>
      <c r="C57" s="43"/>
      <c r="D57" s="43"/>
      <c r="E57" s="43"/>
      <c r="F57" s="43"/>
      <c r="G57" s="33"/>
      <c r="H57" s="44"/>
    </row>
    <row r="58" spans="1:19">
      <c r="A58" s="30"/>
      <c r="B58" s="43"/>
      <c r="C58" s="43"/>
      <c r="D58" s="43"/>
      <c r="E58" s="43"/>
      <c r="F58" s="43"/>
      <c r="G58" s="33"/>
      <c r="H58" s="44"/>
    </row>
    <row r="59" spans="1:19">
      <c r="A59" s="30"/>
      <c r="B59" s="43"/>
      <c r="C59" s="43"/>
      <c r="D59" s="43"/>
      <c r="E59" s="43"/>
      <c r="F59" s="43"/>
      <c r="G59" s="33"/>
      <c r="H59" s="44"/>
    </row>
    <row r="60" spans="1:19">
      <c r="A60" s="30"/>
      <c r="B60" s="43"/>
      <c r="C60" s="43"/>
      <c r="D60" s="43"/>
      <c r="E60" s="43"/>
      <c r="F60" s="43"/>
      <c r="G60" s="33"/>
      <c r="H60" s="44"/>
    </row>
    <row r="61" spans="1:19">
      <c r="A61" s="30"/>
      <c r="B61" s="43"/>
      <c r="C61" s="43"/>
      <c r="D61" s="43"/>
      <c r="E61" s="43"/>
      <c r="F61" s="43"/>
      <c r="G61" s="33"/>
      <c r="H61" s="44"/>
    </row>
    <row r="62" spans="1:19">
      <c r="A62" s="30"/>
      <c r="B62" s="43"/>
      <c r="C62" s="43"/>
      <c r="D62" s="43"/>
      <c r="E62" s="43"/>
      <c r="F62" s="43"/>
      <c r="G62" s="33"/>
      <c r="H62" s="44"/>
    </row>
    <row r="63" spans="1:19">
      <c r="A63" s="30"/>
      <c r="B63" s="43"/>
      <c r="C63" s="43"/>
      <c r="D63" s="43"/>
      <c r="E63" s="43"/>
      <c r="F63" s="43"/>
      <c r="G63" s="33"/>
      <c r="H63" s="44"/>
    </row>
    <row r="64" spans="1:19">
      <c r="A64" s="30"/>
      <c r="B64" s="43"/>
      <c r="C64" s="43"/>
      <c r="D64" s="43"/>
      <c r="E64" s="43"/>
      <c r="F64" s="43"/>
      <c r="G64" s="33"/>
      <c r="H64" s="44"/>
    </row>
    <row r="65" spans="1:8">
      <c r="A65" s="30"/>
      <c r="B65" s="43"/>
      <c r="C65" s="43"/>
      <c r="D65" s="43"/>
      <c r="E65" s="43"/>
      <c r="F65" s="43"/>
      <c r="G65" s="33"/>
      <c r="H65" s="44"/>
    </row>
    <row r="66" spans="1:8">
      <c r="A66" s="30"/>
      <c r="B66" s="43"/>
      <c r="C66" s="43"/>
      <c r="D66" s="43"/>
      <c r="E66" s="43"/>
      <c r="F66" s="43"/>
      <c r="G66" s="33"/>
      <c r="H66" s="44"/>
    </row>
    <row r="67" spans="1:8">
      <c r="A67" s="30"/>
      <c r="B67" s="43"/>
      <c r="C67" s="43"/>
      <c r="D67" s="43"/>
      <c r="E67" s="43"/>
      <c r="F67" s="43"/>
      <c r="G67" s="33"/>
      <c r="H67" s="44"/>
    </row>
    <row r="68" spans="1:8">
      <c r="A68" s="30"/>
      <c r="B68" s="43"/>
      <c r="C68" s="43"/>
      <c r="D68" s="43"/>
      <c r="E68" s="43"/>
      <c r="F68" s="43"/>
      <c r="G68" s="33"/>
      <c r="H68" s="44"/>
    </row>
    <row r="69" spans="1:8">
      <c r="A69" s="30"/>
      <c r="B69" s="43"/>
      <c r="C69" s="43"/>
      <c r="D69" s="43"/>
      <c r="E69" s="43"/>
      <c r="F69" s="43"/>
      <c r="G69" s="33"/>
      <c r="H69" s="44"/>
    </row>
    <row r="70" spans="1:8">
      <c r="A70" s="30"/>
      <c r="B70" s="43"/>
      <c r="C70" s="43"/>
      <c r="D70" s="43"/>
      <c r="E70" s="43"/>
      <c r="F70" s="43"/>
      <c r="G70" s="33"/>
      <c r="H70" s="44"/>
    </row>
    <row r="71" spans="1:8">
      <c r="A71" s="30"/>
      <c r="B71" s="43"/>
      <c r="C71" s="43"/>
      <c r="D71" s="43"/>
      <c r="E71" s="43"/>
      <c r="F71" s="43"/>
      <c r="G71" s="33"/>
      <c r="H71" s="44"/>
    </row>
    <row r="72" spans="1:8">
      <c r="A72" s="30"/>
      <c r="B72" s="43"/>
      <c r="C72" s="43"/>
      <c r="D72" s="43"/>
      <c r="E72" s="43"/>
      <c r="F72" s="43"/>
      <c r="G72" s="33"/>
      <c r="H72" s="44"/>
    </row>
    <row r="73" spans="1:8">
      <c r="A73" s="30"/>
      <c r="B73" s="43"/>
      <c r="C73" s="43"/>
      <c r="D73" s="43"/>
      <c r="E73" s="43"/>
      <c r="F73" s="43"/>
      <c r="G73" s="33"/>
      <c r="H73" s="44"/>
    </row>
    <row r="74" spans="1:8">
      <c r="A74" s="30"/>
      <c r="B74" s="43"/>
      <c r="C74" s="43"/>
      <c r="D74" s="43"/>
      <c r="E74" s="43"/>
      <c r="F74" s="43"/>
      <c r="G74" s="33"/>
      <c r="H74" s="44"/>
    </row>
    <row r="75" spans="1:8">
      <c r="A75" s="30"/>
      <c r="B75" s="43"/>
      <c r="C75" s="43"/>
      <c r="D75" s="43"/>
      <c r="E75" s="43"/>
      <c r="F75" s="43"/>
      <c r="G75" s="33"/>
      <c r="H75" s="44"/>
    </row>
    <row r="76" spans="1:8">
      <c r="A76" s="30"/>
      <c r="B76" s="43"/>
      <c r="C76" s="43"/>
      <c r="D76" s="43"/>
      <c r="E76" s="43"/>
      <c r="F76" s="43"/>
      <c r="G76" s="33"/>
      <c r="H76" s="44"/>
    </row>
    <row r="77" spans="1:8">
      <c r="A77" s="30"/>
      <c r="B77" s="43"/>
      <c r="C77" s="43"/>
      <c r="D77" s="43"/>
      <c r="E77" s="43"/>
      <c r="F77" s="43"/>
      <c r="G77" s="33"/>
      <c r="H77" s="44"/>
    </row>
    <row r="78" spans="1:8">
      <c r="A78" s="30"/>
      <c r="B78" s="43"/>
      <c r="C78" s="43"/>
      <c r="D78" s="43"/>
      <c r="E78" s="43"/>
      <c r="F78" s="43"/>
      <c r="G78" s="33"/>
      <c r="H78" s="44"/>
    </row>
    <row r="79" spans="1:8">
      <c r="A79" s="30"/>
      <c r="B79" s="43"/>
      <c r="C79" s="43"/>
      <c r="D79" s="43"/>
      <c r="E79" s="43"/>
      <c r="F79" s="43"/>
      <c r="G79" s="33"/>
      <c r="H79" s="44"/>
    </row>
    <row r="80" spans="1:8">
      <c r="A80" s="30"/>
      <c r="B80" s="43"/>
      <c r="C80" s="43"/>
      <c r="D80" s="43"/>
      <c r="E80" s="43"/>
      <c r="F80" s="43"/>
      <c r="G80" s="33"/>
      <c r="H80" s="44"/>
    </row>
    <row r="81" spans="1:8">
      <c r="A81" s="30"/>
      <c r="B81" s="43"/>
      <c r="C81" s="43"/>
      <c r="D81" s="43"/>
      <c r="E81" s="43"/>
      <c r="F81" s="43"/>
      <c r="G81" s="33"/>
      <c r="H81" s="44"/>
    </row>
    <row r="82" spans="1:8">
      <c r="A82" s="30"/>
      <c r="B82" s="43"/>
      <c r="C82" s="43"/>
      <c r="D82" s="43"/>
      <c r="E82" s="43"/>
      <c r="F82" s="43"/>
      <c r="G82" s="33"/>
      <c r="H82" s="44"/>
    </row>
    <row r="83" spans="1:8">
      <c r="A83" s="30"/>
      <c r="B83" s="43"/>
      <c r="C83" s="43"/>
      <c r="D83" s="43"/>
      <c r="E83" s="43"/>
      <c r="F83" s="43"/>
      <c r="G83" s="33"/>
      <c r="H83" s="44"/>
    </row>
    <row r="84" spans="1:8">
      <c r="A84" s="30"/>
      <c r="B84" s="43"/>
      <c r="C84" s="43"/>
      <c r="D84" s="43"/>
      <c r="E84" s="43"/>
      <c r="F84" s="43"/>
      <c r="G84" s="33"/>
      <c r="H84" s="44"/>
    </row>
    <row r="85" spans="1:8">
      <c r="A85" s="30"/>
      <c r="B85" s="43"/>
      <c r="C85" s="43"/>
      <c r="D85" s="43"/>
      <c r="E85" s="43"/>
      <c r="F85" s="43"/>
      <c r="G85" s="33"/>
      <c r="H85" s="44"/>
    </row>
    <row r="86" spans="1:8">
      <c r="A86" s="30"/>
      <c r="B86" s="43"/>
      <c r="C86" s="43"/>
      <c r="D86" s="43"/>
      <c r="E86" s="43"/>
      <c r="F86" s="43"/>
      <c r="G86" s="33"/>
      <c r="H86" s="44"/>
    </row>
    <row r="87" spans="1:8">
      <c r="A87" s="30"/>
      <c r="B87" s="43"/>
      <c r="C87" s="43"/>
      <c r="D87" s="43"/>
      <c r="E87" s="43"/>
      <c r="F87" s="43"/>
      <c r="G87" s="33"/>
      <c r="H87" s="44"/>
    </row>
    <row r="88" spans="1:8">
      <c r="A88" s="30"/>
      <c r="B88" s="43"/>
      <c r="C88" s="43"/>
      <c r="D88" s="43"/>
      <c r="E88" s="43"/>
      <c r="F88" s="43"/>
      <c r="G88" s="33"/>
      <c r="H88" s="44"/>
    </row>
    <row r="89" spans="1:8">
      <c r="A89" s="30"/>
      <c r="B89" s="43"/>
      <c r="C89" s="43"/>
      <c r="D89" s="43"/>
      <c r="E89" s="43"/>
      <c r="F89" s="43"/>
      <c r="G89" s="33"/>
      <c r="H89" s="44"/>
    </row>
    <row r="90" spans="1:8">
      <c r="A90" s="30"/>
      <c r="B90" s="43"/>
      <c r="C90" s="43"/>
      <c r="D90" s="43"/>
      <c r="E90" s="43"/>
      <c r="F90" s="43"/>
      <c r="G90" s="33"/>
      <c r="H90" s="44"/>
    </row>
    <row r="91" spans="1:8">
      <c r="A91" s="30"/>
      <c r="B91" s="43"/>
      <c r="C91" s="43"/>
      <c r="D91" s="43"/>
      <c r="E91" s="43"/>
      <c r="F91" s="43"/>
      <c r="G91" s="33"/>
      <c r="H91" s="44"/>
    </row>
    <row r="92" spans="1:8">
      <c r="A92" s="30"/>
      <c r="B92" s="43"/>
      <c r="C92" s="43"/>
      <c r="D92" s="43"/>
      <c r="E92" s="43"/>
      <c r="F92" s="43"/>
      <c r="G92" s="33"/>
      <c r="H92" s="44"/>
    </row>
    <row r="93" spans="1:8">
      <c r="A93" s="30"/>
      <c r="B93" s="43"/>
      <c r="C93" s="43"/>
      <c r="D93" s="43"/>
      <c r="E93" s="43"/>
      <c r="F93" s="43"/>
      <c r="G93" s="33"/>
      <c r="H93" s="44"/>
    </row>
    <row r="94" spans="1:8">
      <c r="B94" s="43"/>
      <c r="C94" s="43"/>
      <c r="D94" s="43"/>
      <c r="E94" s="43"/>
      <c r="F94" s="43"/>
      <c r="G94" s="33"/>
      <c r="H94" s="44"/>
    </row>
    <row r="96" spans="1:8">
      <c r="A96" s="30"/>
    </row>
    <row r="97" spans="1:5">
      <c r="A97" s="30"/>
      <c r="B97" s="30"/>
      <c r="C97" s="30"/>
      <c r="D97" s="30"/>
      <c r="E97" s="30"/>
    </row>
    <row r="98" spans="1:5">
      <c r="A98" s="30"/>
      <c r="B98" s="43"/>
      <c r="C98" s="43"/>
      <c r="D98" s="43"/>
      <c r="E98" s="43"/>
    </row>
    <row r="99" spans="1:5">
      <c r="A99" s="30"/>
      <c r="B99" s="43"/>
      <c r="C99" s="43"/>
      <c r="D99" s="43"/>
      <c r="E99" s="43"/>
    </row>
    <row r="100" spans="1:5">
      <c r="A100" s="30"/>
      <c r="B100" s="43"/>
      <c r="C100" s="43"/>
      <c r="D100" s="43"/>
      <c r="E100" s="43"/>
    </row>
    <row r="101" spans="1:5">
      <c r="A101" s="30"/>
      <c r="B101" s="43"/>
      <c r="C101" s="43"/>
      <c r="D101" s="43"/>
      <c r="E101" s="43"/>
    </row>
    <row r="102" spans="1:5">
      <c r="A102" s="30"/>
      <c r="B102" s="43"/>
      <c r="C102" s="43"/>
      <c r="D102" s="43"/>
      <c r="E102" s="43"/>
    </row>
    <row r="103" spans="1:5">
      <c r="A103" s="30"/>
      <c r="B103" s="43"/>
      <c r="C103" s="43"/>
      <c r="D103" s="43"/>
      <c r="E103" s="43"/>
    </row>
    <row r="104" spans="1:5">
      <c r="A104" s="30"/>
      <c r="B104" s="43"/>
      <c r="C104" s="43"/>
      <c r="D104" s="43"/>
      <c r="E104" s="43"/>
    </row>
    <row r="105" spans="1:5">
      <c r="A105" s="30"/>
      <c r="B105" s="43"/>
      <c r="C105" s="43"/>
      <c r="D105" s="43"/>
      <c r="E105" s="43"/>
    </row>
    <row r="106" spans="1:5">
      <c r="A106" s="30"/>
      <c r="B106" s="43"/>
      <c r="C106" s="43"/>
      <c r="D106" s="43"/>
      <c r="E106" s="43"/>
    </row>
    <row r="107" spans="1:5">
      <c r="A107" s="30"/>
      <c r="B107" s="43"/>
      <c r="C107" s="43"/>
      <c r="D107" s="43"/>
      <c r="E107" s="43"/>
    </row>
    <row r="108" spans="1:5">
      <c r="A108" s="30"/>
      <c r="B108" s="43"/>
      <c r="C108" s="43"/>
      <c r="D108" s="43"/>
      <c r="E108" s="43"/>
    </row>
    <row r="109" spans="1:5">
      <c r="A109" s="30"/>
      <c r="B109" s="43"/>
      <c r="C109" s="43"/>
      <c r="D109" s="43"/>
      <c r="E109" s="43"/>
    </row>
    <row r="110" spans="1:5">
      <c r="A110" s="30"/>
      <c r="B110" s="43"/>
      <c r="C110" s="43"/>
      <c r="D110" s="43"/>
      <c r="E110" s="43"/>
    </row>
    <row r="111" spans="1:5">
      <c r="A111" s="30"/>
      <c r="B111" s="43"/>
      <c r="C111" s="43"/>
      <c r="D111" s="43"/>
      <c r="E111" s="43"/>
    </row>
    <row r="112" spans="1:5">
      <c r="A112" s="30"/>
      <c r="B112" s="43"/>
      <c r="C112" s="43"/>
      <c r="D112" s="43"/>
      <c r="E112" s="43"/>
    </row>
    <row r="113" spans="1:5">
      <c r="A113" s="30"/>
      <c r="B113" s="43"/>
      <c r="C113" s="43"/>
      <c r="D113" s="43"/>
      <c r="E113" s="43"/>
    </row>
    <row r="114" spans="1:5">
      <c r="A114" s="30"/>
      <c r="B114" s="43"/>
      <c r="C114" s="43"/>
      <c r="D114" s="43"/>
      <c r="E114" s="43"/>
    </row>
    <row r="115" spans="1:5">
      <c r="A115" s="30"/>
      <c r="B115" s="43"/>
      <c r="C115" s="43"/>
      <c r="D115" s="43"/>
      <c r="E115" s="43"/>
    </row>
    <row r="116" spans="1:5">
      <c r="A116" s="30"/>
      <c r="B116" s="43"/>
      <c r="C116" s="43"/>
      <c r="D116" s="43"/>
      <c r="E116" s="43"/>
    </row>
    <row r="117" spans="1:5">
      <c r="A117" s="30"/>
      <c r="B117" s="43"/>
      <c r="C117" s="43"/>
      <c r="D117" s="43"/>
      <c r="E117" s="43"/>
    </row>
    <row r="118" spans="1:5">
      <c r="A118" s="30"/>
      <c r="B118" s="43"/>
      <c r="C118" s="43"/>
      <c r="D118" s="43"/>
      <c r="E118" s="43"/>
    </row>
    <row r="119" spans="1:5">
      <c r="A119" s="30"/>
      <c r="B119" s="43"/>
      <c r="C119" s="43"/>
      <c r="D119" s="43"/>
      <c r="E119" s="43"/>
    </row>
    <row r="120" spans="1:5">
      <c r="A120" s="30"/>
      <c r="B120" s="43"/>
      <c r="C120" s="43"/>
      <c r="D120" s="43"/>
      <c r="E120" s="43"/>
    </row>
    <row r="121" spans="1:5">
      <c r="A121" s="30"/>
      <c r="B121" s="43"/>
      <c r="C121" s="43"/>
      <c r="D121" s="43"/>
      <c r="E121" s="43"/>
    </row>
    <row r="122" spans="1:5">
      <c r="A122" s="30"/>
      <c r="B122" s="43"/>
      <c r="C122" s="43"/>
      <c r="D122" s="43"/>
      <c r="E122" s="43"/>
    </row>
    <row r="123" spans="1:5">
      <c r="A123" s="30"/>
      <c r="B123" s="43"/>
      <c r="C123" s="43"/>
      <c r="D123" s="43"/>
      <c r="E123" s="43"/>
    </row>
    <row r="124" spans="1:5">
      <c r="A124" s="30"/>
      <c r="B124" s="43"/>
      <c r="C124" s="43"/>
      <c r="D124" s="43"/>
      <c r="E124" s="43"/>
    </row>
    <row r="125" spans="1:5">
      <c r="A125" s="30"/>
      <c r="B125" s="43"/>
      <c r="C125" s="43"/>
      <c r="D125" s="43"/>
      <c r="E125" s="43"/>
    </row>
    <row r="126" spans="1:5">
      <c r="A126" s="30"/>
      <c r="B126" s="43"/>
      <c r="C126" s="43"/>
      <c r="D126" s="43"/>
      <c r="E126" s="43"/>
    </row>
    <row r="127" spans="1:5">
      <c r="A127" s="30"/>
      <c r="B127" s="43"/>
      <c r="C127" s="43"/>
      <c r="D127" s="43"/>
      <c r="E127" s="43"/>
    </row>
    <row r="128" spans="1:5">
      <c r="A128" s="30"/>
      <c r="B128" s="43"/>
      <c r="C128" s="43"/>
      <c r="D128" s="43"/>
      <c r="E128" s="43"/>
    </row>
    <row r="129" spans="1:5">
      <c r="A129" s="30"/>
      <c r="B129" s="43"/>
      <c r="C129" s="43"/>
      <c r="D129" s="43"/>
      <c r="E129" s="43"/>
    </row>
    <row r="130" spans="1:5">
      <c r="A130" s="30"/>
      <c r="B130" s="43"/>
      <c r="C130" s="43"/>
      <c r="D130" s="43"/>
      <c r="E130" s="43"/>
    </row>
    <row r="131" spans="1:5">
      <c r="A131" s="30"/>
      <c r="B131" s="43"/>
      <c r="C131" s="43"/>
      <c r="D131" s="43"/>
      <c r="E131" s="43"/>
    </row>
    <row r="132" spans="1:5">
      <c r="A132" s="30"/>
      <c r="B132" s="43"/>
      <c r="C132" s="43"/>
      <c r="D132" s="43"/>
      <c r="E132" s="43"/>
    </row>
    <row r="133" spans="1:5">
      <c r="A133" s="30"/>
      <c r="B133" s="43"/>
      <c r="C133" s="43"/>
      <c r="D133" s="43"/>
      <c r="E133" s="43"/>
    </row>
    <row r="134" spans="1:5">
      <c r="A134" s="30"/>
      <c r="B134" s="43"/>
      <c r="C134" s="43"/>
      <c r="D134" s="43"/>
      <c r="E134" s="43"/>
    </row>
    <row r="135" spans="1:5">
      <c r="A135" s="30"/>
      <c r="B135" s="43"/>
      <c r="C135" s="43"/>
      <c r="D135" s="43"/>
      <c r="E135" s="43"/>
    </row>
    <row r="136" spans="1:5">
      <c r="A136" s="30"/>
      <c r="B136" s="43"/>
      <c r="C136" s="43"/>
      <c r="D136" s="43"/>
      <c r="E136" s="43"/>
    </row>
    <row r="137" spans="1:5">
      <c r="A137" s="30"/>
      <c r="B137" s="43"/>
      <c r="C137" s="43"/>
      <c r="D137" s="43"/>
      <c r="E137" s="43"/>
    </row>
    <row r="138" spans="1:5">
      <c r="A138" s="30"/>
      <c r="B138" s="43"/>
      <c r="C138" s="43"/>
      <c r="D138" s="43"/>
      <c r="E138" s="43"/>
    </row>
    <row r="139" spans="1:5">
      <c r="B139" s="43"/>
      <c r="C139" s="43"/>
      <c r="D139" s="43"/>
      <c r="E139" s="43"/>
    </row>
    <row r="145" spans="2:3">
      <c r="B145" s="29"/>
      <c r="C145" s="29"/>
    </row>
    <row r="146" spans="2:3">
      <c r="B146" s="29"/>
      <c r="C146" s="29"/>
    </row>
    <row r="147" spans="2:3">
      <c r="B147" s="29"/>
      <c r="C147" s="29"/>
    </row>
    <row r="148" spans="2:3">
      <c r="B148" s="29"/>
      <c r="C148" s="29"/>
    </row>
    <row r="149" spans="2:3">
      <c r="B149" s="29"/>
      <c r="C149" s="29"/>
    </row>
    <row r="150" spans="2:3">
      <c r="B150" s="29"/>
      <c r="C150" s="29"/>
    </row>
    <row r="151" spans="2:3">
      <c r="B151" s="29"/>
      <c r="C151" s="29"/>
    </row>
    <row r="152" spans="2:3">
      <c r="B152" s="29"/>
      <c r="C152" s="29"/>
    </row>
    <row r="153" spans="2:3">
      <c r="B153" s="29"/>
      <c r="C153" s="29"/>
    </row>
    <row r="154" spans="2:3">
      <c r="B154" s="29"/>
      <c r="C154" s="29"/>
    </row>
    <row r="155" spans="2:3">
      <c r="B155" s="29"/>
      <c r="C155" s="29"/>
    </row>
    <row r="156" spans="2:3">
      <c r="B156" s="29"/>
      <c r="C156" s="29"/>
    </row>
    <row r="157" spans="2:3">
      <c r="B157" s="29"/>
      <c r="C157" s="29"/>
    </row>
  </sheetData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4"/>
  <sheetViews>
    <sheetView showGridLines="0" tabSelected="1" zoomScale="68" zoomScaleNormal="68" workbookViewId="0">
      <selection activeCell="P18" sqref="P18"/>
    </sheetView>
  </sheetViews>
  <sheetFormatPr defaultColWidth="9.5" defaultRowHeight="17.5"/>
  <cols>
    <col min="1" max="1" width="37.08203125" style="27" customWidth="1"/>
    <col min="2" max="4" width="16.08203125" style="145" customWidth="1"/>
    <col min="5" max="7" width="9.5" style="34"/>
    <col min="8" max="16384" width="9.5" style="26"/>
  </cols>
  <sheetData>
    <row r="1" spans="1:8">
      <c r="A1" s="229" t="s">
        <v>391</v>
      </c>
    </row>
    <row r="2" spans="1:8" ht="40.5" customHeight="1">
      <c r="A2" s="1" t="s">
        <v>118</v>
      </c>
      <c r="B2" s="142" t="s">
        <v>392</v>
      </c>
      <c r="C2" s="142" t="s">
        <v>393</v>
      </c>
      <c r="D2" s="142" t="s">
        <v>394</v>
      </c>
      <c r="E2" s="27"/>
    </row>
    <row r="3" spans="1:8">
      <c r="A3" s="27" t="s">
        <v>102</v>
      </c>
      <c r="B3" s="128">
        <v>1.34</v>
      </c>
      <c r="C3" s="128">
        <v>4.8499999999999996</v>
      </c>
      <c r="D3" s="128">
        <v>10.039999999999999</v>
      </c>
      <c r="E3" s="128"/>
      <c r="F3" s="128"/>
      <c r="G3" s="128"/>
    </row>
    <row r="4" spans="1:8">
      <c r="A4" s="27" t="s">
        <v>88</v>
      </c>
      <c r="B4" s="128">
        <v>10.96</v>
      </c>
      <c r="C4" s="128">
        <v>16.809999999999999</v>
      </c>
      <c r="D4" s="128">
        <v>11.53</v>
      </c>
      <c r="E4" s="128"/>
      <c r="F4" s="128"/>
      <c r="G4" s="128"/>
    </row>
    <row r="5" spans="1:8">
      <c r="A5" s="27" t="s">
        <v>85</v>
      </c>
      <c r="B5" s="128">
        <v>2.91</v>
      </c>
      <c r="C5" s="128">
        <v>11.28</v>
      </c>
      <c r="D5" s="128">
        <v>10.18</v>
      </c>
      <c r="E5" s="128"/>
      <c r="F5" s="128"/>
      <c r="G5" s="128"/>
    </row>
    <row r="6" spans="1:8">
      <c r="A6" s="27" t="s">
        <v>89</v>
      </c>
      <c r="B6" s="128">
        <v>5.0999999999999996</v>
      </c>
      <c r="C6" s="128">
        <v>13.6</v>
      </c>
      <c r="D6" s="128">
        <v>21.05</v>
      </c>
      <c r="E6" s="128"/>
      <c r="F6" s="128"/>
      <c r="G6" s="128"/>
    </row>
    <row r="7" spans="1:8">
      <c r="A7" s="30" t="s">
        <v>87</v>
      </c>
      <c r="B7" s="128">
        <v>0.5</v>
      </c>
      <c r="C7" s="128">
        <v>8.7799999999999994</v>
      </c>
      <c r="D7" s="128">
        <v>12.88</v>
      </c>
      <c r="E7" s="128"/>
      <c r="F7" s="128"/>
      <c r="G7" s="128"/>
    </row>
    <row r="8" spans="1:8">
      <c r="A8" s="30"/>
      <c r="B8" s="143"/>
      <c r="C8" s="143"/>
      <c r="D8" s="143"/>
      <c r="E8" s="43"/>
      <c r="F8" s="43"/>
    </row>
    <row r="9" spans="1:8">
      <c r="B9" s="144"/>
      <c r="C9" s="144"/>
      <c r="D9" s="130"/>
      <c r="E9" s="128"/>
      <c r="F9" s="128"/>
    </row>
    <row r="10" spans="1:8" ht="83.25" customHeight="1">
      <c r="A10" s="1"/>
      <c r="B10" s="142" t="s">
        <v>395</v>
      </c>
      <c r="C10" s="142" t="s">
        <v>396</v>
      </c>
      <c r="D10" s="143"/>
      <c r="E10" s="43"/>
      <c r="F10" s="29"/>
    </row>
    <row r="11" spans="1:8">
      <c r="A11" s="27" t="s">
        <v>397</v>
      </c>
      <c r="B11" s="31">
        <v>-23</v>
      </c>
      <c r="C11" s="40">
        <v>30</v>
      </c>
      <c r="F11" s="3"/>
    </row>
    <row r="12" spans="1:8">
      <c r="A12" s="27" t="s">
        <v>398</v>
      </c>
      <c r="B12" s="31">
        <v>-19</v>
      </c>
      <c r="C12" s="40">
        <v>24</v>
      </c>
      <c r="D12" s="130"/>
      <c r="E12" s="128"/>
      <c r="F12" s="128"/>
      <c r="G12" s="128"/>
    </row>
    <row r="13" spans="1:8">
      <c r="A13" s="27" t="s">
        <v>399</v>
      </c>
      <c r="B13" s="28">
        <v>-14</v>
      </c>
      <c r="C13" s="40">
        <v>55</v>
      </c>
      <c r="D13" s="130"/>
      <c r="E13" s="128"/>
      <c r="F13" s="128"/>
      <c r="G13" s="128"/>
      <c r="H13" s="140"/>
    </row>
    <row r="14" spans="1:8">
      <c r="A14" s="27" t="s">
        <v>400</v>
      </c>
      <c r="B14" s="31">
        <v>-10</v>
      </c>
      <c r="C14" s="40">
        <v>35</v>
      </c>
      <c r="D14" s="130"/>
      <c r="E14" s="128"/>
      <c r="F14" s="128"/>
      <c r="G14" s="128"/>
      <c r="H14" s="140"/>
    </row>
    <row r="15" spans="1:8">
      <c r="A15" s="27" t="s">
        <v>401</v>
      </c>
      <c r="B15" s="31">
        <v>-10</v>
      </c>
      <c r="C15" s="40">
        <v>50</v>
      </c>
      <c r="D15" s="130"/>
      <c r="E15" s="128"/>
      <c r="F15" s="128"/>
      <c r="G15" s="128"/>
      <c r="H15" s="140"/>
    </row>
    <row r="16" spans="1:8">
      <c r="A16" s="27" t="s">
        <v>402</v>
      </c>
      <c r="B16" s="28">
        <v>-10</v>
      </c>
      <c r="C16" s="40">
        <v>29</v>
      </c>
      <c r="D16" s="130"/>
      <c r="E16" s="128"/>
      <c r="F16" s="128"/>
      <c r="G16" s="128"/>
      <c r="H16" s="140"/>
    </row>
    <row r="17" spans="1:8">
      <c r="A17" s="27" t="s">
        <v>403</v>
      </c>
      <c r="B17" s="31">
        <v>-8</v>
      </c>
      <c r="C17" s="40">
        <v>45</v>
      </c>
      <c r="D17" s="130"/>
      <c r="E17" s="128"/>
      <c r="F17" s="128"/>
      <c r="G17" s="128"/>
      <c r="H17" s="140"/>
    </row>
    <row r="18" spans="1:8">
      <c r="A18" s="27" t="s">
        <v>404</v>
      </c>
      <c r="B18" s="70">
        <v>-2</v>
      </c>
      <c r="C18" s="40">
        <v>56</v>
      </c>
      <c r="D18" s="146"/>
      <c r="E18" s="46"/>
      <c r="F18" s="33"/>
      <c r="H18" s="140"/>
    </row>
    <row r="19" spans="1:8">
      <c r="A19" s="147"/>
      <c r="B19" s="146"/>
      <c r="C19" s="146"/>
      <c r="D19" s="146"/>
      <c r="E19" s="46"/>
      <c r="F19" s="33"/>
      <c r="H19" s="140"/>
    </row>
    <row r="20" spans="1:8">
      <c r="A20" s="248" t="s">
        <v>606</v>
      </c>
      <c r="B20" s="128"/>
      <c r="C20" s="128"/>
      <c r="D20" s="46"/>
      <c r="F20" s="128"/>
      <c r="G20" s="128"/>
    </row>
    <row r="21" spans="1:8">
      <c r="A21" s="3" t="s">
        <v>390</v>
      </c>
      <c r="B21" s="46"/>
      <c r="C21" s="46"/>
      <c r="D21" s="46"/>
      <c r="E21" s="46"/>
      <c r="F21" s="33"/>
    </row>
    <row r="22" spans="1:8">
      <c r="A22" s="34" t="s">
        <v>405</v>
      </c>
      <c r="B22" s="130"/>
      <c r="C22" s="130"/>
      <c r="D22" s="130"/>
      <c r="E22" s="128"/>
      <c r="F22" s="128"/>
      <c r="G22" s="128"/>
      <c r="H22" s="140"/>
    </row>
    <row r="23" spans="1:8">
      <c r="B23" s="130"/>
      <c r="C23" s="130"/>
      <c r="D23" s="130"/>
      <c r="E23" s="128"/>
      <c r="F23" s="128"/>
      <c r="G23" s="128"/>
      <c r="H23" s="140"/>
    </row>
    <row r="24" spans="1:8">
      <c r="B24" s="130"/>
      <c r="C24" s="130"/>
      <c r="D24" s="130"/>
      <c r="E24" s="128"/>
      <c r="F24" s="128"/>
      <c r="G24" s="128"/>
      <c r="H24" s="140"/>
    </row>
    <row r="25" spans="1:8">
      <c r="B25" s="130"/>
      <c r="C25" s="130"/>
      <c r="D25" s="130"/>
      <c r="E25" s="128"/>
      <c r="F25" s="128"/>
      <c r="G25" s="128"/>
    </row>
    <row r="26" spans="1:8">
      <c r="B26" s="130"/>
      <c r="C26" s="130"/>
      <c r="D26" s="130"/>
      <c r="E26" s="128"/>
      <c r="F26" s="128"/>
      <c r="G26" s="128"/>
    </row>
    <row r="27" spans="1:8">
      <c r="B27" s="146"/>
      <c r="C27" s="146"/>
      <c r="D27" s="146"/>
      <c r="E27" s="46"/>
    </row>
    <row r="28" spans="1:8">
      <c r="B28" s="146"/>
      <c r="C28" s="146"/>
      <c r="D28" s="146"/>
      <c r="E28" s="46"/>
      <c r="F28" s="33"/>
    </row>
    <row r="29" spans="1:8">
      <c r="D29" s="146"/>
      <c r="E29" s="46"/>
      <c r="F29" s="33"/>
    </row>
    <row r="30" spans="1:8">
      <c r="D30" s="146"/>
      <c r="E30" s="46"/>
      <c r="F30" s="33"/>
    </row>
    <row r="31" spans="1:8">
      <c r="D31" s="146"/>
      <c r="E31" s="46"/>
      <c r="F31" s="33"/>
    </row>
    <row r="32" spans="1:8">
      <c r="D32" s="146"/>
      <c r="E32" s="46"/>
      <c r="F32" s="33"/>
    </row>
    <row r="33" spans="1:19">
      <c r="D33" s="146"/>
      <c r="E33" s="46"/>
      <c r="F33" s="33"/>
    </row>
    <row r="34" spans="1:19">
      <c r="A34" s="30"/>
      <c r="D34" s="146"/>
      <c r="E34" s="46"/>
      <c r="F34" s="33"/>
    </row>
    <row r="35" spans="1:19">
      <c r="D35" s="146"/>
      <c r="E35" s="46"/>
      <c r="F35" s="33"/>
    </row>
    <row r="36" spans="1:19">
      <c r="A36" s="8"/>
      <c r="D36" s="146"/>
      <c r="E36" s="46"/>
      <c r="F36" s="33"/>
    </row>
    <row r="37" spans="1:19">
      <c r="D37" s="146"/>
      <c r="E37" s="46"/>
      <c r="F37" s="33"/>
    </row>
    <row r="38" spans="1:19">
      <c r="B38" s="146"/>
      <c r="C38" s="146"/>
      <c r="D38" s="146"/>
      <c r="E38" s="46"/>
      <c r="F38" s="33"/>
    </row>
    <row r="39" spans="1:19">
      <c r="B39" s="146"/>
      <c r="C39" s="146"/>
      <c r="D39" s="146"/>
      <c r="E39" s="46"/>
      <c r="F39" s="33"/>
    </row>
    <row r="40" spans="1:19">
      <c r="B40" s="143"/>
      <c r="C40" s="143"/>
      <c r="D40" s="143"/>
      <c r="E40" s="43"/>
      <c r="F40" s="33"/>
    </row>
    <row r="43" spans="1:19">
      <c r="A43" s="30"/>
      <c r="B43" s="148"/>
    </row>
    <row r="44" spans="1:19">
      <c r="A44" s="30"/>
      <c r="B44" s="149"/>
    </row>
    <row r="45" spans="1:19">
      <c r="A45" s="30"/>
    </row>
    <row r="46" spans="1:19" ht="20.5">
      <c r="A46" s="30"/>
      <c r="H46" s="54"/>
      <c r="I46" s="54"/>
      <c r="J46" s="54"/>
      <c r="K46" s="55"/>
      <c r="L46" s="54"/>
      <c r="M46" s="54"/>
      <c r="N46" s="54"/>
      <c r="O46" s="54"/>
      <c r="P46" s="54"/>
      <c r="Q46" s="54"/>
      <c r="R46" s="55"/>
      <c r="S46" s="55"/>
    </row>
    <row r="47" spans="1:19">
      <c r="A47" s="30"/>
      <c r="C47" s="150"/>
      <c r="D47" s="150"/>
      <c r="E47" s="58"/>
      <c r="F47" s="58"/>
    </row>
    <row r="48" spans="1:19">
      <c r="A48" s="30"/>
      <c r="C48" s="150"/>
      <c r="D48" s="150"/>
      <c r="E48" s="58"/>
      <c r="F48" s="58"/>
    </row>
    <row r="49" spans="1:8">
      <c r="A49" s="30"/>
      <c r="B49" s="151"/>
      <c r="C49" s="152"/>
      <c r="D49" s="150"/>
      <c r="E49" s="58"/>
      <c r="F49" s="58"/>
    </row>
    <row r="50" spans="1:8">
      <c r="A50" s="30"/>
      <c r="B50" s="143"/>
      <c r="C50" s="153"/>
      <c r="D50" s="150"/>
      <c r="E50" s="58"/>
      <c r="F50" s="58"/>
    </row>
    <row r="51" spans="1:8">
      <c r="A51" s="30"/>
      <c r="B51" s="143"/>
      <c r="C51" s="143"/>
      <c r="D51" s="143"/>
      <c r="E51" s="43"/>
      <c r="F51" s="43"/>
    </row>
    <row r="52" spans="1:8">
      <c r="A52" s="30"/>
      <c r="B52" s="143"/>
      <c r="C52" s="143"/>
      <c r="D52" s="143"/>
      <c r="E52" s="43"/>
      <c r="F52" s="43"/>
      <c r="G52" s="33"/>
      <c r="H52" s="44"/>
    </row>
    <row r="53" spans="1:8">
      <c r="A53" s="30"/>
      <c r="B53" s="143"/>
      <c r="C53" s="143"/>
      <c r="D53" s="143"/>
      <c r="E53" s="43"/>
      <c r="F53" s="43"/>
      <c r="G53" s="33"/>
      <c r="H53" s="44"/>
    </row>
    <row r="54" spans="1:8">
      <c r="A54" s="8"/>
      <c r="B54" s="143"/>
      <c r="C54" s="143"/>
      <c r="D54" s="143"/>
      <c r="E54" s="43"/>
      <c r="F54" s="43"/>
      <c r="G54" s="33"/>
      <c r="H54" s="44"/>
    </row>
    <row r="55" spans="1:8">
      <c r="B55" s="143"/>
      <c r="C55" s="143"/>
      <c r="D55" s="143"/>
      <c r="E55" s="43"/>
      <c r="F55" s="43"/>
      <c r="G55" s="33"/>
      <c r="H55" s="44"/>
    </row>
    <row r="56" spans="1:8">
      <c r="B56" s="143"/>
      <c r="C56" s="143"/>
      <c r="D56" s="143"/>
      <c r="E56" s="43"/>
      <c r="F56" s="43"/>
      <c r="G56" s="33"/>
      <c r="H56" s="44"/>
    </row>
    <row r="57" spans="1:8">
      <c r="B57" s="143"/>
      <c r="C57" s="143"/>
      <c r="D57" s="143"/>
      <c r="E57" s="43"/>
      <c r="F57" s="43"/>
      <c r="G57" s="33"/>
      <c r="H57" s="44"/>
    </row>
    <row r="58" spans="1:8">
      <c r="B58" s="143"/>
      <c r="C58" s="143"/>
      <c r="D58" s="143"/>
      <c r="E58" s="43"/>
      <c r="F58" s="43"/>
      <c r="G58" s="33"/>
      <c r="H58" s="44"/>
    </row>
    <row r="59" spans="1:8">
      <c r="A59" s="30"/>
      <c r="D59" s="143"/>
      <c r="E59" s="43"/>
      <c r="F59" s="29"/>
    </row>
    <row r="60" spans="1:8">
      <c r="A60" s="30"/>
      <c r="F60" s="3"/>
    </row>
    <row r="61" spans="1:8">
      <c r="B61" s="154"/>
      <c r="C61" s="154"/>
      <c r="D61" s="130"/>
      <c r="E61" s="128"/>
      <c r="F61" s="128"/>
    </row>
    <row r="62" spans="1:8">
      <c r="B62" s="144"/>
      <c r="C62" s="144"/>
      <c r="D62" s="130"/>
      <c r="E62" s="128"/>
      <c r="F62" s="128"/>
    </row>
    <row r="63" spans="1:8">
      <c r="B63" s="144"/>
      <c r="C63" s="144"/>
      <c r="D63" s="130"/>
      <c r="E63" s="128"/>
      <c r="F63" s="128"/>
    </row>
    <row r="64" spans="1:8">
      <c r="B64" s="146"/>
      <c r="C64" s="146"/>
      <c r="D64" s="130"/>
      <c r="E64" s="128"/>
      <c r="F64" s="128"/>
    </row>
    <row r="65" spans="1:8">
      <c r="B65" s="143"/>
      <c r="C65" s="143"/>
      <c r="D65" s="143"/>
      <c r="E65" s="43"/>
      <c r="F65" s="29"/>
    </row>
    <row r="66" spans="1:8">
      <c r="B66" s="143"/>
      <c r="C66" s="143"/>
      <c r="D66" s="143"/>
      <c r="E66" s="43"/>
      <c r="F66" s="43"/>
    </row>
    <row r="67" spans="1:8">
      <c r="B67" s="144"/>
      <c r="C67" s="144"/>
      <c r="D67" s="130"/>
      <c r="E67" s="128"/>
      <c r="F67" s="128"/>
    </row>
    <row r="68" spans="1:8">
      <c r="B68" s="154"/>
      <c r="C68" s="154"/>
      <c r="D68" s="130"/>
      <c r="E68" s="128"/>
      <c r="F68" s="128"/>
    </row>
    <row r="69" spans="1:8">
      <c r="B69" s="146"/>
      <c r="C69" s="146"/>
      <c r="D69" s="146"/>
      <c r="E69" s="46"/>
      <c r="F69" s="33"/>
    </row>
    <row r="70" spans="1:8">
      <c r="B70" s="146"/>
      <c r="C70" s="146"/>
      <c r="D70" s="146"/>
      <c r="E70" s="46"/>
      <c r="F70" s="46"/>
      <c r="G70" s="46"/>
    </row>
    <row r="71" spans="1:8">
      <c r="B71" s="130"/>
      <c r="C71" s="130"/>
      <c r="D71" s="146"/>
      <c r="F71" s="128"/>
      <c r="G71" s="128"/>
      <c r="H71" s="140"/>
    </row>
    <row r="72" spans="1:8">
      <c r="B72" s="130"/>
      <c r="C72" s="130"/>
      <c r="D72" s="146"/>
      <c r="F72" s="128"/>
      <c r="G72" s="128"/>
      <c r="H72" s="140"/>
    </row>
    <row r="73" spans="1:8">
      <c r="B73" s="130"/>
      <c r="C73" s="130"/>
      <c r="D73" s="146"/>
      <c r="F73" s="128"/>
      <c r="G73" s="128"/>
      <c r="H73" s="140"/>
    </row>
    <row r="74" spans="1:8">
      <c r="B74" s="130"/>
      <c r="C74" s="130"/>
      <c r="D74" s="146"/>
      <c r="F74" s="128"/>
      <c r="G74" s="128"/>
      <c r="H74" s="140"/>
    </row>
    <row r="75" spans="1:8">
      <c r="B75" s="146"/>
      <c r="C75" s="146"/>
      <c r="D75" s="146"/>
      <c r="E75" s="46"/>
      <c r="F75" s="33"/>
      <c r="H75" s="140"/>
    </row>
    <row r="76" spans="1:8">
      <c r="B76" s="146"/>
      <c r="C76" s="146"/>
      <c r="D76" s="146"/>
      <c r="E76" s="46"/>
      <c r="F76" s="33"/>
      <c r="H76" s="140"/>
    </row>
    <row r="77" spans="1:8">
      <c r="B77" s="146"/>
      <c r="C77" s="146"/>
      <c r="D77" s="146"/>
      <c r="E77" s="46"/>
      <c r="F77" s="33"/>
      <c r="H77" s="140"/>
    </row>
    <row r="78" spans="1:8">
      <c r="B78" s="146"/>
      <c r="C78" s="146"/>
      <c r="D78" s="146"/>
      <c r="E78" s="46"/>
      <c r="F78" s="46"/>
      <c r="G78" s="46"/>
      <c r="H78" s="140"/>
    </row>
    <row r="79" spans="1:8">
      <c r="A79" s="30"/>
      <c r="B79" s="130"/>
      <c r="C79" s="130"/>
      <c r="D79" s="146"/>
      <c r="F79" s="128"/>
      <c r="G79" s="128"/>
      <c r="H79" s="140"/>
    </row>
    <row r="80" spans="1:8">
      <c r="A80" s="30"/>
      <c r="B80" s="130"/>
      <c r="C80" s="130"/>
      <c r="D80" s="146"/>
      <c r="F80" s="33"/>
      <c r="H80" s="140"/>
    </row>
    <row r="81" spans="1:8">
      <c r="A81" s="30"/>
      <c r="B81" s="130"/>
      <c r="C81" s="130"/>
      <c r="D81" s="146"/>
      <c r="F81" s="33"/>
      <c r="H81" s="140"/>
    </row>
    <row r="82" spans="1:8">
      <c r="A82" s="30"/>
      <c r="B82" s="130"/>
      <c r="C82" s="130"/>
      <c r="D82" s="146"/>
      <c r="F82" s="33"/>
      <c r="H82" s="140"/>
    </row>
    <row r="83" spans="1:8">
      <c r="A83" s="30"/>
      <c r="B83" s="146"/>
      <c r="C83" s="146"/>
      <c r="D83" s="146"/>
      <c r="E83" s="46"/>
      <c r="F83" s="33"/>
    </row>
    <row r="84" spans="1:8">
      <c r="A84" s="30"/>
      <c r="B84" s="146"/>
      <c r="C84" s="146"/>
      <c r="D84" s="146"/>
      <c r="E84" s="46"/>
      <c r="F84" s="33"/>
    </row>
    <row r="85" spans="1:8">
      <c r="A85" s="30"/>
      <c r="B85" s="143"/>
      <c r="C85" s="143"/>
      <c r="D85" s="143"/>
      <c r="E85" s="43"/>
      <c r="F85" s="43"/>
      <c r="G85" s="33"/>
      <c r="H85" s="44"/>
    </row>
    <row r="86" spans="1:8">
      <c r="B86" s="143"/>
      <c r="C86" s="143"/>
      <c r="D86" s="143"/>
      <c r="E86" s="43"/>
      <c r="F86" s="43"/>
      <c r="G86" s="33"/>
      <c r="H86" s="44"/>
    </row>
    <row r="87" spans="1:8">
      <c r="B87" s="143"/>
      <c r="C87" s="143"/>
      <c r="D87" s="143"/>
      <c r="E87" s="43"/>
      <c r="F87" s="43"/>
      <c r="G87" s="33"/>
      <c r="H87" s="44"/>
    </row>
    <row r="88" spans="1:8">
      <c r="A88" s="30"/>
      <c r="B88" s="143"/>
      <c r="C88" s="143"/>
      <c r="D88" s="143"/>
      <c r="E88" s="43"/>
      <c r="F88" s="43"/>
      <c r="G88" s="33"/>
      <c r="H88" s="44"/>
    </row>
    <row r="89" spans="1:8">
      <c r="A89" s="30"/>
      <c r="B89" s="143"/>
      <c r="C89" s="143"/>
      <c r="D89" s="143"/>
      <c r="E89" s="43"/>
      <c r="F89" s="43"/>
      <c r="G89" s="33"/>
      <c r="H89" s="44"/>
    </row>
    <row r="90" spans="1:8">
      <c r="A90" s="30"/>
      <c r="B90" s="143"/>
      <c r="C90" s="143"/>
      <c r="D90" s="143"/>
      <c r="E90" s="43"/>
      <c r="F90" s="43"/>
      <c r="G90" s="33"/>
      <c r="H90" s="44"/>
    </row>
    <row r="91" spans="1:8">
      <c r="A91" s="30"/>
      <c r="B91" s="143"/>
      <c r="C91" s="143"/>
      <c r="D91" s="143"/>
      <c r="E91" s="43"/>
      <c r="F91" s="43"/>
      <c r="G91" s="33"/>
      <c r="H91" s="44"/>
    </row>
    <row r="92" spans="1:8">
      <c r="A92" s="30"/>
    </row>
    <row r="93" spans="1:8">
      <c r="A93" s="30"/>
    </row>
    <row r="94" spans="1:8">
      <c r="A94" s="30"/>
      <c r="B94" s="151"/>
      <c r="C94" s="151"/>
      <c r="D94" s="151"/>
      <c r="E94" s="30"/>
    </row>
    <row r="95" spans="1:8">
      <c r="A95" s="30"/>
      <c r="B95" s="143"/>
      <c r="C95" s="143"/>
      <c r="D95" s="143"/>
      <c r="E95" s="43"/>
    </row>
    <row r="96" spans="1:8">
      <c r="A96" s="30"/>
      <c r="B96" s="143"/>
      <c r="C96" s="143"/>
      <c r="D96" s="143"/>
      <c r="E96" s="43"/>
    </row>
    <row r="97" spans="1:5">
      <c r="A97" s="30"/>
      <c r="B97" s="143"/>
      <c r="C97" s="143"/>
      <c r="D97" s="143"/>
      <c r="E97" s="43"/>
    </row>
    <row r="98" spans="1:5">
      <c r="A98" s="30"/>
      <c r="B98" s="143"/>
      <c r="C98" s="143"/>
      <c r="D98" s="143"/>
      <c r="E98" s="43"/>
    </row>
    <row r="99" spans="1:5">
      <c r="A99" s="30"/>
      <c r="B99" s="143"/>
      <c r="C99" s="143"/>
      <c r="D99" s="143"/>
      <c r="E99" s="43"/>
    </row>
    <row r="100" spans="1:5">
      <c r="A100" s="30"/>
      <c r="B100" s="143"/>
      <c r="C100" s="143"/>
      <c r="D100" s="143"/>
      <c r="E100" s="43"/>
    </row>
    <row r="101" spans="1:5">
      <c r="A101" s="30"/>
      <c r="B101" s="143"/>
      <c r="C101" s="143"/>
      <c r="D101" s="143"/>
      <c r="E101" s="43"/>
    </row>
    <row r="102" spans="1:5">
      <c r="A102" s="30"/>
      <c r="B102" s="143"/>
      <c r="C102" s="143"/>
      <c r="D102" s="143"/>
      <c r="E102" s="43"/>
    </row>
    <row r="103" spans="1:5">
      <c r="A103" s="30"/>
      <c r="B103" s="143"/>
      <c r="C103" s="143"/>
      <c r="D103" s="143"/>
      <c r="E103" s="43"/>
    </row>
    <row r="104" spans="1:5">
      <c r="A104" s="30"/>
      <c r="B104" s="143"/>
      <c r="C104" s="143"/>
      <c r="D104" s="143"/>
      <c r="E104" s="43"/>
    </row>
    <row r="105" spans="1:5">
      <c r="A105" s="30"/>
      <c r="B105" s="143"/>
      <c r="C105" s="143"/>
      <c r="D105" s="143"/>
      <c r="E105" s="43"/>
    </row>
    <row r="106" spans="1:5">
      <c r="A106" s="30"/>
      <c r="B106" s="143"/>
      <c r="C106" s="143"/>
      <c r="D106" s="143"/>
      <c r="E106" s="43"/>
    </row>
    <row r="107" spans="1:5">
      <c r="A107" s="30"/>
      <c r="B107" s="143"/>
      <c r="C107" s="143"/>
      <c r="D107" s="143"/>
      <c r="E107" s="43"/>
    </row>
    <row r="108" spans="1:5">
      <c r="A108" s="30"/>
      <c r="B108" s="143"/>
      <c r="C108" s="143"/>
      <c r="D108" s="143"/>
      <c r="E108" s="43"/>
    </row>
    <row r="109" spans="1:5">
      <c r="A109" s="30"/>
      <c r="B109" s="143"/>
      <c r="C109" s="143"/>
      <c r="D109" s="143"/>
      <c r="E109" s="43"/>
    </row>
    <row r="110" spans="1:5">
      <c r="A110" s="30"/>
      <c r="B110" s="143"/>
      <c r="C110" s="143"/>
      <c r="D110" s="143"/>
      <c r="E110" s="43"/>
    </row>
    <row r="111" spans="1:5">
      <c r="A111" s="30"/>
      <c r="B111" s="143"/>
      <c r="C111" s="143"/>
      <c r="D111" s="143"/>
      <c r="E111" s="43"/>
    </row>
    <row r="112" spans="1:5">
      <c r="A112" s="30"/>
      <c r="B112" s="143"/>
      <c r="C112" s="143"/>
      <c r="D112" s="143"/>
      <c r="E112" s="43"/>
    </row>
    <row r="113" spans="1:5">
      <c r="A113" s="30"/>
      <c r="B113" s="143"/>
      <c r="C113" s="143"/>
      <c r="D113" s="143"/>
      <c r="E113" s="43"/>
    </row>
    <row r="114" spans="1:5">
      <c r="A114" s="30"/>
      <c r="B114" s="143"/>
      <c r="C114" s="143"/>
      <c r="D114" s="143"/>
      <c r="E114" s="43"/>
    </row>
    <row r="115" spans="1:5">
      <c r="A115" s="30"/>
      <c r="B115" s="143"/>
      <c r="C115" s="143"/>
      <c r="D115" s="143"/>
      <c r="E115" s="43"/>
    </row>
    <row r="116" spans="1:5">
      <c r="A116" s="30"/>
      <c r="B116" s="143"/>
      <c r="C116" s="143"/>
      <c r="D116" s="143"/>
      <c r="E116" s="43"/>
    </row>
    <row r="117" spans="1:5">
      <c r="A117" s="30"/>
      <c r="B117" s="143"/>
      <c r="C117" s="143"/>
      <c r="D117" s="143"/>
      <c r="E117" s="43"/>
    </row>
    <row r="118" spans="1:5">
      <c r="A118" s="30"/>
      <c r="B118" s="143"/>
      <c r="C118" s="143"/>
      <c r="D118" s="143"/>
      <c r="E118" s="43"/>
    </row>
    <row r="119" spans="1:5">
      <c r="A119" s="30"/>
      <c r="B119" s="143"/>
      <c r="C119" s="143"/>
      <c r="D119" s="143"/>
      <c r="E119" s="43"/>
    </row>
    <row r="120" spans="1:5">
      <c r="A120" s="30"/>
      <c r="B120" s="143"/>
      <c r="C120" s="143"/>
      <c r="D120" s="143"/>
      <c r="E120" s="43"/>
    </row>
    <row r="121" spans="1:5">
      <c r="A121" s="30"/>
      <c r="B121" s="143"/>
      <c r="C121" s="143"/>
      <c r="D121" s="143"/>
      <c r="E121" s="43"/>
    </row>
    <row r="122" spans="1:5">
      <c r="A122" s="30"/>
      <c r="B122" s="143"/>
      <c r="C122" s="143"/>
      <c r="D122" s="143"/>
      <c r="E122" s="43"/>
    </row>
    <row r="123" spans="1:5">
      <c r="A123" s="30"/>
      <c r="B123" s="143"/>
      <c r="C123" s="143"/>
      <c r="D123" s="143"/>
      <c r="E123" s="43"/>
    </row>
    <row r="124" spans="1:5">
      <c r="A124" s="30"/>
      <c r="B124" s="143"/>
      <c r="C124" s="143"/>
      <c r="D124" s="143"/>
      <c r="E124" s="43"/>
    </row>
    <row r="125" spans="1:5">
      <c r="A125" s="30"/>
      <c r="B125" s="143"/>
      <c r="C125" s="143"/>
      <c r="D125" s="143"/>
      <c r="E125" s="43"/>
    </row>
    <row r="126" spans="1:5">
      <c r="A126" s="30"/>
      <c r="B126" s="143"/>
      <c r="C126" s="143"/>
      <c r="D126" s="143"/>
      <c r="E126" s="43"/>
    </row>
    <row r="127" spans="1:5">
      <c r="A127" s="30"/>
      <c r="B127" s="143"/>
      <c r="C127" s="143"/>
      <c r="D127" s="143"/>
      <c r="E127" s="43"/>
    </row>
    <row r="128" spans="1:5">
      <c r="A128" s="30"/>
      <c r="B128" s="143"/>
      <c r="C128" s="143"/>
      <c r="D128" s="143"/>
      <c r="E128" s="43"/>
    </row>
    <row r="129" spans="1:5">
      <c r="A129" s="30"/>
      <c r="B129" s="143"/>
      <c r="C129" s="143"/>
      <c r="D129" s="143"/>
      <c r="E129" s="43"/>
    </row>
    <row r="130" spans="1:5">
      <c r="A130" s="30"/>
      <c r="B130" s="143"/>
      <c r="C130" s="143"/>
      <c r="D130" s="143"/>
      <c r="E130" s="43"/>
    </row>
    <row r="131" spans="1:5">
      <c r="B131" s="143"/>
      <c r="C131" s="143"/>
      <c r="D131" s="143"/>
      <c r="E131" s="43"/>
    </row>
    <row r="132" spans="1:5">
      <c r="B132" s="143"/>
      <c r="C132" s="143"/>
      <c r="D132" s="143"/>
      <c r="E132" s="43"/>
    </row>
    <row r="133" spans="1:5">
      <c r="B133" s="143"/>
      <c r="C133" s="143"/>
      <c r="D133" s="143"/>
      <c r="E133" s="43"/>
    </row>
    <row r="134" spans="1:5">
      <c r="B134" s="143"/>
      <c r="C134" s="143"/>
      <c r="D134" s="143"/>
      <c r="E134" s="43"/>
    </row>
    <row r="135" spans="1:5">
      <c r="B135" s="143"/>
      <c r="C135" s="143"/>
      <c r="D135" s="143"/>
      <c r="E135" s="43"/>
    </row>
    <row r="136" spans="1:5">
      <c r="B136" s="143"/>
      <c r="C136" s="143"/>
      <c r="D136" s="143"/>
      <c r="E136" s="43"/>
    </row>
    <row r="142" spans="1:5">
      <c r="B142" s="144"/>
      <c r="C142" s="144"/>
    </row>
    <row r="143" spans="1:5">
      <c r="B143" s="144"/>
      <c r="C143" s="144"/>
    </row>
    <row r="144" spans="1:5">
      <c r="B144" s="144"/>
      <c r="C144" s="144"/>
    </row>
    <row r="145" spans="2:3">
      <c r="B145" s="144"/>
      <c r="C145" s="144"/>
    </row>
    <row r="146" spans="2:3">
      <c r="B146" s="144"/>
      <c r="C146" s="144"/>
    </row>
    <row r="147" spans="2:3">
      <c r="B147" s="144"/>
      <c r="C147" s="144"/>
    </row>
    <row r="148" spans="2:3">
      <c r="B148" s="144"/>
      <c r="C148" s="144"/>
    </row>
    <row r="149" spans="2:3">
      <c r="B149" s="144"/>
      <c r="C149" s="144"/>
    </row>
    <row r="150" spans="2:3">
      <c r="B150" s="144"/>
      <c r="C150" s="144"/>
    </row>
    <row r="151" spans="2:3">
      <c r="B151" s="144"/>
      <c r="C151" s="144"/>
    </row>
    <row r="152" spans="2:3">
      <c r="B152" s="144"/>
      <c r="C152" s="144"/>
    </row>
    <row r="153" spans="2:3">
      <c r="B153" s="144"/>
      <c r="C153" s="144"/>
    </row>
    <row r="154" spans="2:3">
      <c r="B154" s="144"/>
      <c r="C154" s="144"/>
    </row>
  </sheetData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9"/>
  <sheetViews>
    <sheetView showGridLines="0" zoomScaleNormal="100" workbookViewId="0">
      <selection activeCell="A19" sqref="A19"/>
    </sheetView>
  </sheetViews>
  <sheetFormatPr defaultColWidth="9.5" defaultRowHeight="17.5"/>
  <cols>
    <col min="1" max="1" width="38.5" style="156" customWidth="1"/>
    <col min="2" max="2" width="17.08203125" style="156" customWidth="1"/>
    <col min="3" max="3" width="12.08203125" style="156" customWidth="1"/>
    <col min="4" max="4" width="17.08203125" style="156" customWidth="1"/>
    <col min="5" max="6" width="9.5" style="156"/>
    <col min="7" max="16384" width="9.5" style="158"/>
  </cols>
  <sheetData>
    <row r="1" spans="1:7">
      <c r="A1" s="230" t="s">
        <v>406</v>
      </c>
    </row>
    <row r="2" spans="1:7" ht="53.15" customHeight="1">
      <c r="A2" s="155"/>
      <c r="B2" s="123" t="s">
        <v>407</v>
      </c>
      <c r="C2" s="123" t="s">
        <v>89</v>
      </c>
      <c r="D2" s="123" t="s">
        <v>408</v>
      </c>
      <c r="F2" s="157"/>
    </row>
    <row r="3" spans="1:7">
      <c r="A3" s="8" t="s">
        <v>409</v>
      </c>
      <c r="B3" s="13">
        <v>23.3</v>
      </c>
      <c r="C3" s="13">
        <v>5.3</v>
      </c>
      <c r="D3" s="13">
        <v>2.7</v>
      </c>
      <c r="F3" s="157"/>
      <c r="G3" s="53"/>
    </row>
    <row r="4" spans="1:7">
      <c r="A4" s="8" t="s">
        <v>410</v>
      </c>
      <c r="B4" s="13">
        <v>62.4</v>
      </c>
      <c r="C4" s="13">
        <v>27</v>
      </c>
      <c r="D4" s="13">
        <v>12.9</v>
      </c>
      <c r="F4" s="157"/>
      <c r="G4" s="53"/>
    </row>
    <row r="5" spans="1:7">
      <c r="A5" s="8" t="s">
        <v>411</v>
      </c>
      <c r="B5" s="13">
        <v>41.5</v>
      </c>
      <c r="C5" s="13">
        <v>36.5</v>
      </c>
      <c r="D5" s="13">
        <v>0</v>
      </c>
      <c r="F5" s="157"/>
      <c r="G5" s="53" t="s">
        <v>118</v>
      </c>
    </row>
    <row r="6" spans="1:7">
      <c r="A6" s="8"/>
      <c r="B6" s="13"/>
      <c r="C6" s="13"/>
      <c r="D6" s="13"/>
      <c r="F6" s="157"/>
      <c r="G6" s="53"/>
    </row>
    <row r="7" spans="1:7">
      <c r="A7" s="3"/>
      <c r="B7" s="13"/>
      <c r="C7" s="13"/>
      <c r="D7" s="13"/>
      <c r="F7" s="157"/>
    </row>
    <row r="8" spans="1:7" ht="49.5">
      <c r="A8" s="155"/>
      <c r="B8" s="123" t="s">
        <v>407</v>
      </c>
      <c r="C8" s="123" t="s">
        <v>89</v>
      </c>
      <c r="D8" s="123" t="s">
        <v>408</v>
      </c>
      <c r="F8" s="157"/>
    </row>
    <row r="9" spans="1:7">
      <c r="A9" s="8" t="s">
        <v>412</v>
      </c>
      <c r="B9" s="13">
        <f>AVERAGE(68.6,68.65,72.55)</f>
        <v>69.933333333333337</v>
      </c>
      <c r="C9" s="13">
        <v>36.549999999999997</v>
      </c>
      <c r="D9" s="13">
        <v>10.66</v>
      </c>
      <c r="F9" s="157"/>
    </row>
    <row r="10" spans="1:7">
      <c r="A10" s="8" t="s">
        <v>413</v>
      </c>
      <c r="B10" s="13">
        <v>33.4</v>
      </c>
      <c r="C10" s="13">
        <v>14.5</v>
      </c>
      <c r="D10" s="13">
        <v>2.9</v>
      </c>
      <c r="F10" s="157"/>
    </row>
    <row r="11" spans="1:7">
      <c r="A11" s="8" t="s">
        <v>414</v>
      </c>
      <c r="B11" s="13">
        <v>23.5</v>
      </c>
      <c r="C11" s="13">
        <v>8.9</v>
      </c>
      <c r="D11" s="13">
        <v>2.2000000000000002</v>
      </c>
      <c r="F11" s="157"/>
    </row>
    <row r="12" spans="1:7">
      <c r="A12" s="8" t="s">
        <v>415</v>
      </c>
      <c r="B12" s="13">
        <v>26.6</v>
      </c>
      <c r="C12" s="13">
        <v>7.7</v>
      </c>
      <c r="D12" s="13">
        <v>6.9</v>
      </c>
      <c r="F12" s="157"/>
    </row>
    <row r="13" spans="1:7">
      <c r="A13" s="3"/>
      <c r="B13" s="13"/>
      <c r="C13" s="13"/>
      <c r="D13" s="13"/>
      <c r="F13" s="157"/>
    </row>
    <row r="14" spans="1:7">
      <c r="A14" s="3"/>
      <c r="B14" s="13"/>
      <c r="C14" s="13"/>
      <c r="D14" s="13"/>
      <c r="F14" s="157"/>
    </row>
    <row r="15" spans="1:7">
      <c r="B15" s="13"/>
      <c r="C15" s="13"/>
      <c r="D15" s="13"/>
      <c r="F15" s="157"/>
    </row>
    <row r="16" spans="1:7">
      <c r="A16" s="156" t="s">
        <v>416</v>
      </c>
      <c r="B16" s="157"/>
      <c r="C16" s="157"/>
      <c r="D16" s="157"/>
      <c r="F16" s="157"/>
    </row>
    <row r="17" spans="1:19">
      <c r="A17" s="156" t="s">
        <v>417</v>
      </c>
      <c r="B17" s="161"/>
      <c r="C17" s="161"/>
      <c r="D17" s="161"/>
      <c r="F17" s="157"/>
    </row>
    <row r="18" spans="1:19">
      <c r="A18" s="160"/>
      <c r="B18" s="161"/>
      <c r="C18" s="161"/>
      <c r="D18" s="161"/>
      <c r="F18" s="157"/>
    </row>
    <row r="19" spans="1:19">
      <c r="A19" s="160"/>
      <c r="B19" s="161"/>
      <c r="C19" s="161"/>
      <c r="D19" s="161"/>
      <c r="F19" s="157"/>
    </row>
    <row r="20" spans="1:19">
      <c r="A20" s="160"/>
      <c r="B20" s="161"/>
      <c r="C20" s="161"/>
      <c r="D20" s="161"/>
      <c r="F20" s="157"/>
    </row>
    <row r="21" spans="1:19">
      <c r="A21" s="160"/>
      <c r="B21" s="161"/>
      <c r="C21" s="161"/>
      <c r="D21" s="161"/>
      <c r="F21" s="157"/>
    </row>
    <row r="22" spans="1:19">
      <c r="A22" s="160"/>
      <c r="B22" s="161"/>
      <c r="C22" s="161"/>
      <c r="D22" s="161"/>
      <c r="F22" s="157"/>
    </row>
    <row r="23" spans="1:19" ht="20.5">
      <c r="A23" s="160"/>
      <c r="B23" s="161"/>
      <c r="C23" s="161"/>
      <c r="D23" s="161"/>
      <c r="F23" s="157"/>
      <c r="H23" s="54"/>
      <c r="I23" s="54"/>
      <c r="J23" s="54"/>
      <c r="K23" s="55"/>
      <c r="L23" s="54"/>
      <c r="M23" s="54"/>
      <c r="N23" s="54"/>
      <c r="O23" s="54"/>
      <c r="P23" s="54"/>
      <c r="Q23" s="54"/>
      <c r="R23" s="55"/>
      <c r="S23" s="55"/>
    </row>
    <row r="24" spans="1:19">
      <c r="A24" s="160"/>
      <c r="B24" s="161"/>
      <c r="C24" s="161"/>
      <c r="D24" s="161"/>
      <c r="F24" s="157"/>
    </row>
    <row r="25" spans="1:19">
      <c r="A25" s="160"/>
      <c r="B25" s="161"/>
      <c r="C25" s="161"/>
      <c r="D25" s="161"/>
      <c r="F25" s="157"/>
    </row>
    <row r="26" spans="1:19">
      <c r="A26" s="160"/>
      <c r="B26" s="161"/>
      <c r="C26" s="161"/>
      <c r="D26" s="161"/>
      <c r="F26" s="157"/>
      <c r="G26" s="159"/>
      <c r="H26" s="159"/>
    </row>
    <row r="27" spans="1:19">
      <c r="A27" s="160"/>
      <c r="B27" s="161"/>
      <c r="C27" s="161"/>
      <c r="D27" s="161"/>
      <c r="F27" s="157"/>
      <c r="G27" s="159"/>
      <c r="H27" s="159"/>
    </row>
    <row r="28" spans="1:19">
      <c r="A28" s="160"/>
      <c r="B28" s="161"/>
      <c r="C28" s="161"/>
      <c r="D28" s="161"/>
      <c r="E28" s="161"/>
      <c r="F28" s="161"/>
      <c r="G28" s="159"/>
      <c r="H28" s="159"/>
    </row>
    <row r="29" spans="1:19">
      <c r="A29" s="160"/>
      <c r="B29" s="161"/>
      <c r="C29" s="161"/>
      <c r="D29" s="161"/>
      <c r="E29" s="161"/>
      <c r="F29" s="161"/>
      <c r="G29" s="159"/>
      <c r="H29" s="159"/>
    </row>
    <row r="30" spans="1:19">
      <c r="A30" s="160"/>
      <c r="B30" s="161"/>
      <c r="C30" s="161"/>
      <c r="D30" s="161"/>
      <c r="E30" s="161"/>
      <c r="F30" s="161"/>
      <c r="G30" s="159"/>
      <c r="H30" s="159"/>
    </row>
    <row r="31" spans="1:19">
      <c r="A31" s="160"/>
      <c r="B31" s="161"/>
      <c r="C31" s="161"/>
      <c r="D31" s="161"/>
      <c r="E31" s="161"/>
      <c r="F31" s="161"/>
      <c r="G31" s="159"/>
      <c r="H31" s="159"/>
    </row>
    <row r="32" spans="1:19">
      <c r="A32" s="160"/>
      <c r="B32" s="161"/>
      <c r="C32" s="161"/>
      <c r="D32" s="161"/>
      <c r="E32" s="161"/>
      <c r="F32" s="161"/>
      <c r="G32" s="159"/>
      <c r="H32" s="159"/>
    </row>
    <row r="33" spans="1:8">
      <c r="A33" s="160"/>
      <c r="B33" s="161"/>
      <c r="C33" s="161"/>
      <c r="D33" s="161"/>
      <c r="E33" s="161"/>
      <c r="F33" s="161"/>
      <c r="G33" s="159"/>
      <c r="H33" s="159"/>
    </row>
    <row r="34" spans="1:8">
      <c r="A34" s="160"/>
      <c r="B34" s="161"/>
      <c r="C34" s="161"/>
      <c r="D34" s="161"/>
      <c r="E34" s="161"/>
      <c r="F34" s="161"/>
      <c r="G34" s="159"/>
      <c r="H34" s="159"/>
    </row>
    <row r="35" spans="1:8">
      <c r="A35" s="160"/>
      <c r="B35" s="161"/>
      <c r="C35" s="161"/>
      <c r="D35" s="161"/>
      <c r="E35" s="161"/>
      <c r="F35" s="161"/>
      <c r="G35" s="159"/>
      <c r="H35" s="159"/>
    </row>
    <row r="36" spans="1:8">
      <c r="A36" s="160"/>
      <c r="B36" s="161"/>
      <c r="C36" s="161"/>
      <c r="D36" s="161"/>
      <c r="E36" s="161"/>
      <c r="F36" s="161"/>
      <c r="G36" s="159"/>
      <c r="H36" s="159"/>
    </row>
    <row r="37" spans="1:8">
      <c r="A37" s="160"/>
      <c r="B37" s="161"/>
      <c r="C37" s="161"/>
      <c r="D37" s="161"/>
      <c r="E37" s="161"/>
      <c r="F37" s="161"/>
      <c r="G37" s="159"/>
      <c r="H37" s="159"/>
    </row>
    <row r="38" spans="1:8">
      <c r="A38" s="160"/>
      <c r="B38" s="161"/>
      <c r="C38" s="161"/>
      <c r="D38" s="161"/>
      <c r="E38" s="161"/>
      <c r="F38" s="161"/>
      <c r="G38" s="159"/>
      <c r="H38" s="159"/>
    </row>
    <row r="39" spans="1:8">
      <c r="A39" s="160"/>
      <c r="B39" s="161"/>
      <c r="C39" s="161"/>
      <c r="D39" s="161"/>
      <c r="E39" s="161"/>
      <c r="F39" s="161"/>
      <c r="G39" s="159"/>
      <c r="H39" s="159"/>
    </row>
    <row r="40" spans="1:8">
      <c r="A40" s="160"/>
      <c r="B40" s="161"/>
      <c r="C40" s="161"/>
      <c r="D40" s="161"/>
      <c r="E40" s="161"/>
      <c r="F40" s="161"/>
      <c r="G40" s="159"/>
      <c r="H40" s="159"/>
    </row>
    <row r="41" spans="1:8">
      <c r="A41" s="160"/>
      <c r="B41" s="161"/>
      <c r="C41" s="161"/>
      <c r="D41" s="161"/>
      <c r="E41" s="161"/>
      <c r="F41" s="161"/>
      <c r="G41" s="159"/>
      <c r="H41" s="159"/>
    </row>
    <row r="42" spans="1:8">
      <c r="A42" s="160"/>
      <c r="B42" s="161"/>
      <c r="C42" s="161"/>
      <c r="D42" s="161"/>
      <c r="E42" s="161"/>
      <c r="F42" s="161"/>
      <c r="G42" s="159"/>
      <c r="H42" s="159"/>
    </row>
    <row r="43" spans="1:8">
      <c r="A43" s="160"/>
      <c r="B43" s="161"/>
      <c r="C43" s="161"/>
      <c r="D43" s="161"/>
      <c r="E43" s="161"/>
      <c r="F43" s="161"/>
      <c r="G43" s="159"/>
      <c r="H43" s="159"/>
    </row>
    <row r="44" spans="1:8">
      <c r="A44" s="160"/>
      <c r="B44" s="161"/>
      <c r="C44" s="161"/>
      <c r="D44" s="161"/>
      <c r="E44" s="161"/>
      <c r="F44" s="161"/>
      <c r="G44" s="159"/>
      <c r="H44" s="159"/>
    </row>
    <row r="45" spans="1:8">
      <c r="A45" s="160"/>
      <c r="B45" s="161"/>
      <c r="C45" s="161"/>
      <c r="D45" s="161"/>
      <c r="E45" s="161"/>
      <c r="F45" s="161"/>
      <c r="G45" s="159"/>
      <c r="H45" s="159"/>
    </row>
    <row r="46" spans="1:8">
      <c r="B46" s="161"/>
      <c r="C46" s="161"/>
      <c r="D46" s="161"/>
      <c r="E46" s="161"/>
      <c r="F46" s="161"/>
      <c r="G46" s="159"/>
      <c r="H46" s="159"/>
    </row>
    <row r="47" spans="1:8">
      <c r="E47" s="161"/>
      <c r="F47" s="161"/>
      <c r="G47" s="159"/>
      <c r="H47" s="159"/>
    </row>
    <row r="48" spans="1:8">
      <c r="A48" s="160"/>
      <c r="E48" s="161"/>
      <c r="F48" s="161"/>
      <c r="G48" s="159"/>
      <c r="H48" s="159"/>
    </row>
    <row r="49" spans="1:8">
      <c r="A49" s="160"/>
      <c r="B49" s="160"/>
      <c r="C49" s="160"/>
      <c r="D49" s="160"/>
      <c r="E49" s="161"/>
      <c r="F49" s="161"/>
      <c r="G49" s="159"/>
      <c r="H49" s="159"/>
    </row>
    <row r="50" spans="1:8">
      <c r="A50" s="160"/>
      <c r="B50" s="161"/>
      <c r="C50" s="161"/>
      <c r="D50" s="161"/>
      <c r="E50" s="161"/>
      <c r="F50" s="161"/>
      <c r="G50" s="159"/>
      <c r="H50" s="159"/>
    </row>
    <row r="51" spans="1:8">
      <c r="A51" s="160"/>
      <c r="B51" s="161"/>
      <c r="C51" s="161"/>
      <c r="D51" s="161"/>
      <c r="E51" s="161"/>
      <c r="F51" s="161"/>
      <c r="G51" s="159"/>
      <c r="H51" s="159"/>
    </row>
    <row r="52" spans="1:8">
      <c r="A52" s="160"/>
      <c r="B52" s="161"/>
      <c r="C52" s="161"/>
      <c r="D52" s="161"/>
      <c r="E52" s="161"/>
      <c r="F52" s="161"/>
      <c r="G52" s="159"/>
      <c r="H52" s="159"/>
    </row>
    <row r="53" spans="1:8">
      <c r="A53" s="160"/>
      <c r="B53" s="161"/>
      <c r="C53" s="161"/>
      <c r="D53" s="161"/>
      <c r="E53" s="161"/>
      <c r="F53" s="161"/>
      <c r="G53" s="159"/>
      <c r="H53" s="159"/>
    </row>
    <row r="54" spans="1:8">
      <c r="A54" s="160"/>
      <c r="B54" s="161"/>
      <c r="C54" s="161"/>
      <c r="D54" s="161"/>
      <c r="E54" s="161"/>
      <c r="F54" s="161"/>
      <c r="G54" s="159"/>
      <c r="H54" s="159"/>
    </row>
    <row r="55" spans="1:8">
      <c r="A55" s="160"/>
      <c r="B55" s="161"/>
      <c r="C55" s="161"/>
      <c r="D55" s="161"/>
      <c r="E55" s="161"/>
      <c r="F55" s="161"/>
      <c r="G55" s="159"/>
      <c r="H55" s="159"/>
    </row>
    <row r="56" spans="1:8">
      <c r="A56" s="160"/>
      <c r="B56" s="161"/>
      <c r="C56" s="161"/>
      <c r="D56" s="161"/>
      <c r="E56" s="161"/>
      <c r="F56" s="161"/>
      <c r="G56" s="159"/>
      <c r="H56" s="159"/>
    </row>
    <row r="57" spans="1:8">
      <c r="A57" s="160"/>
      <c r="B57" s="161"/>
      <c r="C57" s="161"/>
      <c r="D57" s="161"/>
      <c r="E57" s="161"/>
      <c r="F57" s="161"/>
      <c r="G57" s="159"/>
      <c r="H57" s="159"/>
    </row>
    <row r="58" spans="1:8">
      <c r="A58" s="160"/>
      <c r="B58" s="161"/>
      <c r="C58" s="161"/>
      <c r="D58" s="161"/>
    </row>
    <row r="59" spans="1:8">
      <c r="A59" s="160"/>
      <c r="B59" s="161"/>
      <c r="C59" s="161"/>
      <c r="D59" s="161"/>
    </row>
    <row r="60" spans="1:8">
      <c r="A60" s="160"/>
      <c r="B60" s="161"/>
      <c r="C60" s="161"/>
      <c r="D60" s="161"/>
      <c r="E60" s="160"/>
    </row>
    <row r="61" spans="1:8">
      <c r="A61" s="160"/>
      <c r="B61" s="161"/>
      <c r="C61" s="161"/>
      <c r="D61" s="161"/>
      <c r="E61" s="161"/>
    </row>
    <row r="62" spans="1:8">
      <c r="A62" s="160"/>
      <c r="B62" s="161"/>
      <c r="C62" s="161"/>
      <c r="D62" s="161"/>
      <c r="E62" s="161"/>
    </row>
    <row r="63" spans="1:8">
      <c r="A63" s="160"/>
      <c r="B63" s="161"/>
      <c r="C63" s="161"/>
      <c r="D63" s="161"/>
      <c r="E63" s="161"/>
    </row>
    <row r="64" spans="1:8">
      <c r="A64" s="160"/>
      <c r="B64" s="161"/>
      <c r="C64" s="161"/>
      <c r="D64" s="161"/>
      <c r="E64" s="161"/>
    </row>
    <row r="65" spans="1:5">
      <c r="A65" s="160"/>
      <c r="B65" s="161"/>
      <c r="C65" s="161"/>
      <c r="D65" s="161"/>
      <c r="E65" s="161"/>
    </row>
    <row r="66" spans="1:5">
      <c r="A66" s="160"/>
      <c r="B66" s="161"/>
      <c r="C66" s="161"/>
      <c r="D66" s="161"/>
      <c r="E66" s="161"/>
    </row>
    <row r="67" spans="1:5">
      <c r="A67" s="160"/>
      <c r="B67" s="161"/>
      <c r="C67" s="161"/>
      <c r="D67" s="161"/>
      <c r="E67" s="161"/>
    </row>
    <row r="68" spans="1:5">
      <c r="A68" s="160"/>
      <c r="B68" s="161"/>
      <c r="C68" s="161"/>
      <c r="D68" s="161"/>
      <c r="E68" s="161"/>
    </row>
    <row r="69" spans="1:5">
      <c r="A69" s="160"/>
      <c r="B69" s="161"/>
      <c r="C69" s="161"/>
      <c r="D69" s="161"/>
      <c r="E69" s="161"/>
    </row>
    <row r="70" spans="1:5">
      <c r="A70" s="160"/>
      <c r="B70" s="161"/>
      <c r="C70" s="161"/>
      <c r="D70" s="161"/>
      <c r="E70" s="161"/>
    </row>
    <row r="71" spans="1:5">
      <c r="A71" s="160"/>
      <c r="B71" s="161"/>
      <c r="C71" s="161"/>
      <c r="D71" s="161"/>
      <c r="E71" s="161"/>
    </row>
    <row r="72" spans="1:5">
      <c r="A72" s="160"/>
      <c r="B72" s="161"/>
      <c r="C72" s="161"/>
      <c r="D72" s="161"/>
      <c r="E72" s="161"/>
    </row>
    <row r="73" spans="1:5">
      <c r="A73" s="160"/>
      <c r="B73" s="161"/>
      <c r="C73" s="161"/>
      <c r="D73" s="161"/>
      <c r="E73" s="161"/>
    </row>
    <row r="74" spans="1:5">
      <c r="A74" s="160"/>
      <c r="B74" s="161"/>
      <c r="C74" s="161"/>
      <c r="D74" s="161"/>
      <c r="E74" s="161"/>
    </row>
    <row r="75" spans="1:5">
      <c r="A75" s="160"/>
      <c r="B75" s="161"/>
      <c r="C75" s="161"/>
      <c r="D75" s="161"/>
      <c r="E75" s="161"/>
    </row>
    <row r="76" spans="1:5">
      <c r="A76" s="160"/>
      <c r="B76" s="161"/>
      <c r="C76" s="161"/>
      <c r="D76" s="161"/>
      <c r="E76" s="161"/>
    </row>
    <row r="77" spans="1:5">
      <c r="A77" s="160"/>
      <c r="B77" s="161"/>
      <c r="C77" s="161"/>
      <c r="D77" s="161"/>
      <c r="E77" s="161"/>
    </row>
    <row r="78" spans="1:5">
      <c r="A78" s="160"/>
      <c r="B78" s="161"/>
      <c r="C78" s="161"/>
      <c r="D78" s="161"/>
      <c r="E78" s="161"/>
    </row>
    <row r="79" spans="1:5">
      <c r="A79" s="160"/>
      <c r="B79" s="161"/>
      <c r="C79" s="161"/>
      <c r="D79" s="161"/>
      <c r="E79" s="161"/>
    </row>
    <row r="80" spans="1:5">
      <c r="A80" s="160"/>
      <c r="B80" s="161"/>
      <c r="C80" s="161"/>
      <c r="D80" s="161"/>
      <c r="E80" s="161"/>
    </row>
    <row r="81" spans="1:5">
      <c r="A81" s="160"/>
      <c r="B81" s="161"/>
      <c r="C81" s="161"/>
      <c r="D81" s="161"/>
      <c r="E81" s="161"/>
    </row>
    <row r="82" spans="1:5">
      <c r="A82" s="160"/>
      <c r="B82" s="161"/>
      <c r="C82" s="161"/>
      <c r="D82" s="161"/>
      <c r="E82" s="161"/>
    </row>
    <row r="83" spans="1:5">
      <c r="A83" s="160"/>
      <c r="B83" s="161"/>
      <c r="C83" s="161"/>
      <c r="D83" s="161"/>
      <c r="E83" s="161"/>
    </row>
    <row r="84" spans="1:5">
      <c r="A84" s="160"/>
      <c r="B84" s="161"/>
      <c r="C84" s="161"/>
      <c r="D84" s="161"/>
      <c r="E84" s="161"/>
    </row>
    <row r="85" spans="1:5">
      <c r="A85" s="160"/>
      <c r="B85" s="161"/>
      <c r="C85" s="161"/>
      <c r="D85" s="161"/>
      <c r="E85" s="161"/>
    </row>
    <row r="86" spans="1:5">
      <c r="A86" s="160"/>
      <c r="B86" s="161"/>
      <c r="C86" s="161"/>
      <c r="D86" s="161"/>
      <c r="E86" s="161"/>
    </row>
    <row r="87" spans="1:5">
      <c r="A87" s="160"/>
      <c r="B87" s="161"/>
      <c r="C87" s="161"/>
      <c r="D87" s="161"/>
      <c r="E87" s="161"/>
    </row>
    <row r="88" spans="1:5">
      <c r="A88" s="160"/>
      <c r="B88" s="161"/>
      <c r="C88" s="161"/>
      <c r="D88" s="161"/>
      <c r="E88" s="161"/>
    </row>
    <row r="89" spans="1:5">
      <c r="A89" s="160"/>
      <c r="B89" s="161"/>
      <c r="C89" s="161"/>
      <c r="D89" s="161"/>
      <c r="E89" s="161"/>
    </row>
    <row r="90" spans="1:5">
      <c r="A90" s="160"/>
      <c r="B90" s="161"/>
      <c r="C90" s="161"/>
      <c r="D90" s="161"/>
      <c r="E90" s="161"/>
    </row>
    <row r="91" spans="1:5">
      <c r="B91" s="161"/>
      <c r="C91" s="161"/>
      <c r="D91" s="161"/>
      <c r="E91" s="161"/>
    </row>
    <row r="92" spans="1:5">
      <c r="E92" s="161"/>
    </row>
    <row r="93" spans="1:5">
      <c r="E93" s="161"/>
    </row>
    <row r="94" spans="1:5">
      <c r="E94" s="161"/>
    </row>
    <row r="95" spans="1:5">
      <c r="E95" s="161"/>
    </row>
    <row r="96" spans="1:5">
      <c r="E96" s="161"/>
    </row>
    <row r="97" spans="2:5">
      <c r="B97" s="157"/>
      <c r="C97" s="157"/>
      <c r="E97" s="161"/>
    </row>
    <row r="98" spans="2:5">
      <c r="B98" s="157"/>
      <c r="C98" s="157"/>
      <c r="E98" s="161"/>
    </row>
    <row r="99" spans="2:5">
      <c r="B99" s="157"/>
      <c r="C99" s="157"/>
      <c r="E99" s="161"/>
    </row>
    <row r="100" spans="2:5">
      <c r="B100" s="157"/>
      <c r="C100" s="157"/>
      <c r="E100" s="161"/>
    </row>
    <row r="101" spans="2:5">
      <c r="B101" s="157"/>
      <c r="C101" s="157"/>
      <c r="E101" s="161"/>
    </row>
    <row r="102" spans="2:5">
      <c r="B102" s="157"/>
      <c r="C102" s="157"/>
      <c r="E102" s="161"/>
    </row>
    <row r="103" spans="2:5">
      <c r="B103" s="157"/>
      <c r="C103" s="157"/>
    </row>
    <row r="104" spans="2:5">
      <c r="B104" s="157"/>
      <c r="C104" s="157"/>
    </row>
    <row r="105" spans="2:5">
      <c r="B105" s="157"/>
      <c r="C105" s="157"/>
    </row>
    <row r="106" spans="2:5">
      <c r="B106" s="157"/>
      <c r="C106" s="157"/>
    </row>
    <row r="107" spans="2:5">
      <c r="B107" s="157"/>
      <c r="C107" s="157"/>
    </row>
    <row r="108" spans="2:5">
      <c r="B108" s="157"/>
      <c r="C108" s="157"/>
    </row>
    <row r="109" spans="2:5">
      <c r="B109" s="157"/>
      <c r="C109" s="157"/>
    </row>
  </sheetData>
  <hyperlinks>
    <hyperlink ref="A17" r:id="rId1"/>
  </hyperlinks>
  <pageMargins left="0.7" right="0.7" top="0.75" bottom="0.75" header="0.3" footer="0.3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4"/>
  <sheetViews>
    <sheetView showGridLines="0" zoomScaleNormal="100" workbookViewId="0">
      <selection activeCell="A27" sqref="A27"/>
    </sheetView>
  </sheetViews>
  <sheetFormatPr defaultColWidth="7.5" defaultRowHeight="16.5"/>
  <cols>
    <col min="1" max="1" width="13.33203125" style="115" customWidth="1"/>
    <col min="2" max="2" width="21.08203125" style="115" customWidth="1"/>
    <col min="3" max="3" width="25.5" style="115" customWidth="1"/>
    <col min="4" max="4" width="8.08203125" style="115" bestFit="1" customWidth="1"/>
    <col min="5" max="5" width="7.5" style="115"/>
    <col min="6" max="17" width="7.5" style="117"/>
    <col min="18" max="18" width="5.08203125" style="117" customWidth="1"/>
    <col min="19" max="19" width="5.08203125" style="165" customWidth="1"/>
    <col min="20" max="26" width="7.5" style="117"/>
    <col min="27" max="27" width="14.08203125" style="117" bestFit="1" customWidth="1"/>
    <col min="28" max="16384" width="7.5" style="117"/>
  </cols>
  <sheetData>
    <row r="1" spans="1:19">
      <c r="A1" s="228" t="s">
        <v>418</v>
      </c>
    </row>
    <row r="2" spans="1:19" ht="81" customHeight="1">
      <c r="A2" s="162"/>
      <c r="B2" s="69" t="s">
        <v>419</v>
      </c>
      <c r="C2" s="69" t="s">
        <v>420</v>
      </c>
      <c r="D2" s="3"/>
      <c r="E2" s="3"/>
      <c r="F2" s="7"/>
      <c r="G2" s="7"/>
      <c r="S2" s="117"/>
    </row>
    <row r="3" spans="1:19" s="163" customFormat="1">
      <c r="A3" s="8" t="s">
        <v>106</v>
      </c>
      <c r="B3" s="70">
        <v>22.5</v>
      </c>
      <c r="C3" s="70">
        <v>5.9</v>
      </c>
      <c r="D3" s="3"/>
      <c r="E3" s="3"/>
      <c r="F3" s="7"/>
      <c r="G3" s="7"/>
    </row>
    <row r="4" spans="1:19">
      <c r="A4" s="8" t="s">
        <v>83</v>
      </c>
      <c r="B4" s="70">
        <v>15.1</v>
      </c>
      <c r="C4" s="70">
        <v>8</v>
      </c>
      <c r="D4" s="3"/>
      <c r="E4" s="3"/>
      <c r="F4" s="7"/>
      <c r="G4" s="7"/>
      <c r="S4" s="117"/>
    </row>
    <row r="5" spans="1:19">
      <c r="A5" s="8" t="s">
        <v>108</v>
      </c>
      <c r="B5" s="70">
        <v>31.8</v>
      </c>
      <c r="C5" s="70">
        <v>9</v>
      </c>
      <c r="D5" s="3"/>
      <c r="E5" s="3"/>
      <c r="F5" s="7"/>
      <c r="G5" s="7"/>
      <c r="S5" s="117"/>
    </row>
    <row r="6" spans="1:19">
      <c r="A6" s="8" t="s">
        <v>103</v>
      </c>
      <c r="B6" s="70">
        <v>29.2</v>
      </c>
      <c r="C6" s="70">
        <v>10.4</v>
      </c>
      <c r="D6" s="3"/>
      <c r="E6" s="3"/>
      <c r="F6" s="7"/>
      <c r="G6" s="7"/>
      <c r="S6" s="117"/>
    </row>
    <row r="7" spans="1:19">
      <c r="A7" s="8" t="s">
        <v>91</v>
      </c>
      <c r="B7" s="70">
        <v>31.3</v>
      </c>
      <c r="C7" s="70">
        <v>14.4</v>
      </c>
      <c r="D7" s="3"/>
      <c r="E7" s="3"/>
      <c r="F7" s="7"/>
      <c r="G7" s="7"/>
      <c r="S7" s="117"/>
    </row>
    <row r="8" spans="1:19">
      <c r="A8" s="8" t="s">
        <v>102</v>
      </c>
      <c r="B8" s="70">
        <v>26.5</v>
      </c>
      <c r="C8" s="70">
        <v>14.9</v>
      </c>
      <c r="D8" s="3"/>
      <c r="E8" s="3"/>
      <c r="F8" s="7"/>
      <c r="G8" s="7"/>
      <c r="S8" s="117"/>
    </row>
    <row r="9" spans="1:19">
      <c r="A9" s="8" t="s">
        <v>90</v>
      </c>
      <c r="B9" s="70">
        <v>35.799999999999997</v>
      </c>
      <c r="C9" s="70">
        <v>14.9</v>
      </c>
      <c r="D9" s="3"/>
      <c r="E9" s="3"/>
      <c r="F9" s="7"/>
      <c r="G9" s="7"/>
      <c r="S9" s="117"/>
    </row>
    <row r="10" spans="1:19">
      <c r="A10" s="8" t="s">
        <v>94</v>
      </c>
      <c r="B10" s="70">
        <v>33.4</v>
      </c>
      <c r="C10" s="70">
        <v>17.8</v>
      </c>
      <c r="D10" s="3"/>
      <c r="E10" s="3"/>
      <c r="F10" s="7"/>
      <c r="G10" s="7"/>
      <c r="S10" s="117"/>
    </row>
    <row r="11" spans="1:19">
      <c r="A11" s="8" t="s">
        <v>95</v>
      </c>
      <c r="B11" s="70">
        <v>52.3</v>
      </c>
      <c r="C11" s="70">
        <v>17.8</v>
      </c>
      <c r="D11" s="3"/>
      <c r="E11" s="3"/>
      <c r="F11" s="7"/>
      <c r="G11" s="7"/>
      <c r="S11" s="117"/>
    </row>
    <row r="12" spans="1:19">
      <c r="A12" s="8" t="s">
        <v>92</v>
      </c>
      <c r="B12" s="70">
        <v>58.8</v>
      </c>
      <c r="C12" s="70">
        <v>18.5</v>
      </c>
      <c r="D12" s="3"/>
      <c r="E12" s="3"/>
      <c r="F12" s="7"/>
      <c r="G12" s="7"/>
      <c r="S12" s="117"/>
    </row>
    <row r="13" spans="1:19">
      <c r="A13" s="8" t="s">
        <v>93</v>
      </c>
      <c r="B13" s="70">
        <v>75.5</v>
      </c>
      <c r="C13" s="70">
        <v>18.5</v>
      </c>
      <c r="D13" s="3"/>
      <c r="E13" s="3"/>
      <c r="F13" s="7"/>
      <c r="G13" s="7"/>
      <c r="S13" s="117"/>
    </row>
    <row r="14" spans="1:19">
      <c r="A14" s="8" t="s">
        <v>85</v>
      </c>
      <c r="B14" s="70">
        <v>33.299999999999997</v>
      </c>
      <c r="C14" s="70">
        <v>18.600000000000001</v>
      </c>
      <c r="D14" s="3"/>
      <c r="E14" s="3"/>
      <c r="F14" s="7"/>
      <c r="G14" s="7"/>
      <c r="S14" s="117"/>
    </row>
    <row r="15" spans="1:19">
      <c r="A15" s="8" t="s">
        <v>86</v>
      </c>
      <c r="B15" s="70">
        <v>37.200000000000003</v>
      </c>
      <c r="C15" s="70">
        <v>18.600000000000001</v>
      </c>
      <c r="D15" s="3"/>
      <c r="E15" s="3"/>
      <c r="F15" s="7"/>
      <c r="G15" s="7"/>
      <c r="S15" s="117"/>
    </row>
    <row r="16" spans="1:19">
      <c r="A16" s="8" t="s">
        <v>104</v>
      </c>
      <c r="B16" s="70">
        <v>35.700000000000003</v>
      </c>
      <c r="C16" s="70">
        <v>19.7</v>
      </c>
      <c r="D16" s="3"/>
      <c r="E16" s="3"/>
      <c r="F16" s="7"/>
      <c r="G16" s="7"/>
      <c r="S16" s="117"/>
    </row>
    <row r="17" spans="1:19">
      <c r="A17" s="8" t="s">
        <v>88</v>
      </c>
      <c r="B17" s="70">
        <v>40.200000000000003</v>
      </c>
      <c r="C17" s="70">
        <v>19.8</v>
      </c>
      <c r="D17" s="3"/>
      <c r="E17" s="3"/>
      <c r="F17" s="7"/>
      <c r="G17" s="7"/>
      <c r="S17" s="117"/>
    </row>
    <row r="18" spans="1:19">
      <c r="A18" s="8" t="s">
        <v>99</v>
      </c>
      <c r="B18" s="70">
        <v>49.1</v>
      </c>
      <c r="C18" s="70">
        <v>19.8</v>
      </c>
      <c r="D18" s="3"/>
      <c r="E18" s="3"/>
      <c r="F18" s="7"/>
      <c r="G18" s="7"/>
      <c r="S18" s="117"/>
    </row>
    <row r="19" spans="1:19">
      <c r="A19" s="8" t="s">
        <v>82</v>
      </c>
      <c r="B19" s="70">
        <v>41.7</v>
      </c>
      <c r="C19" s="70">
        <v>19.899999999999999</v>
      </c>
      <c r="D19" s="3"/>
      <c r="E19" s="3"/>
      <c r="F19" s="7"/>
      <c r="G19" s="7"/>
      <c r="S19" s="117"/>
    </row>
    <row r="20" spans="1:19">
      <c r="A20" s="8" t="s">
        <v>84</v>
      </c>
      <c r="B20" s="70">
        <v>31</v>
      </c>
      <c r="C20" s="70">
        <v>21.9</v>
      </c>
      <c r="D20" s="3"/>
      <c r="E20" s="3"/>
      <c r="F20" s="7"/>
      <c r="G20" s="7"/>
      <c r="S20" s="117"/>
    </row>
    <row r="21" spans="1:19">
      <c r="A21" s="8" t="s">
        <v>87</v>
      </c>
      <c r="B21" s="70">
        <v>56.3</v>
      </c>
      <c r="C21" s="70">
        <v>24.4</v>
      </c>
      <c r="D21" s="3"/>
      <c r="E21" s="3"/>
      <c r="F21" s="7"/>
      <c r="G21" s="7"/>
      <c r="S21" s="117"/>
    </row>
    <row r="22" spans="1:19">
      <c r="A22" s="8" t="s">
        <v>101</v>
      </c>
      <c r="B22" s="70">
        <v>71.599999999999994</v>
      </c>
      <c r="C22" s="70">
        <v>25.9</v>
      </c>
      <c r="D22" s="3"/>
      <c r="E22" s="3"/>
      <c r="F22" s="7"/>
      <c r="G22" s="7"/>
      <c r="S22" s="117"/>
    </row>
    <row r="23" spans="1:19">
      <c r="A23" s="8" t="s">
        <v>89</v>
      </c>
      <c r="B23" s="70">
        <v>41</v>
      </c>
      <c r="C23" s="70">
        <v>29.7</v>
      </c>
      <c r="D23" s="3"/>
      <c r="E23" s="3"/>
      <c r="F23" s="7"/>
      <c r="G23" s="7"/>
      <c r="S23" s="117"/>
    </row>
    <row r="24" spans="1:19">
      <c r="A24" s="8" t="s">
        <v>96</v>
      </c>
      <c r="B24" s="70">
        <v>72.2</v>
      </c>
      <c r="C24" s="70">
        <v>40</v>
      </c>
      <c r="D24" s="3"/>
      <c r="E24" s="3"/>
      <c r="F24" s="7"/>
      <c r="G24" s="7"/>
      <c r="S24" s="117"/>
    </row>
    <row r="25" spans="1:19">
      <c r="B25" s="164"/>
      <c r="C25" s="164"/>
      <c r="D25" s="3"/>
      <c r="E25" s="3"/>
      <c r="F25" s="7"/>
      <c r="G25" s="7"/>
    </row>
    <row r="26" spans="1:19">
      <c r="A26" s="3"/>
      <c r="D26" s="3"/>
      <c r="E26" s="3"/>
      <c r="F26" s="7"/>
      <c r="S26" s="117"/>
    </row>
    <row r="27" spans="1:19" s="158" customFormat="1" ht="17.5">
      <c r="A27" s="156" t="s">
        <v>421</v>
      </c>
      <c r="B27" s="157"/>
      <c r="C27" s="157"/>
      <c r="D27" s="157"/>
      <c r="E27" s="156"/>
      <c r="F27" s="157"/>
    </row>
    <row r="28" spans="1:19" s="217" customFormat="1">
      <c r="A28" s="156" t="s">
        <v>422</v>
      </c>
      <c r="B28" s="249"/>
      <c r="C28" s="249"/>
      <c r="D28" s="249"/>
      <c r="F28" s="250"/>
    </row>
    <row r="34" ht="13.5" customHeight="1"/>
  </sheetData>
  <hyperlinks>
    <hyperlink ref="A28" r:id="rId1" display="https://ec.europa.eu/eurostat/databrowser/product/view/INN_CIS12_INACT?lang=en&amp;category=scitech.inn.inn_cis12.inn_cis12_inno"/>
    <hyperlink ref="A28:XFD28" r:id="rId2" display="https://ec.europa.eu/eurostat/databrowser/view/INN_CIS12_GEN/default/table?lang=en&amp;category=scitech.inn.inn_cis12.inn_cis12_info"/>
  </hyperlinks>
  <pageMargins left="0.7" right="0.7" top="0.75" bottom="0.75" header="0.3" footer="0.3"/>
  <pageSetup paperSize="9" orientation="portrait" r:id="rId3"/>
  <drawing r:id="rId4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showGridLines="0" zoomScale="130" zoomScaleNormal="130" workbookViewId="0">
      <selection activeCell="A24" sqref="A24:XFD24"/>
    </sheetView>
  </sheetViews>
  <sheetFormatPr defaultColWidth="10.33203125" defaultRowHeight="16.5"/>
  <cols>
    <col min="1" max="1" width="20.08203125" style="3" customWidth="1"/>
    <col min="2" max="8" width="6.58203125" style="3" customWidth="1"/>
    <col min="9" max="9" width="10.33203125" style="3"/>
    <col min="10" max="16384" width="10.33203125" style="2"/>
  </cols>
  <sheetData>
    <row r="1" spans="1:8">
      <c r="A1" s="227" t="s">
        <v>423</v>
      </c>
    </row>
    <row r="2" spans="1:8" ht="29.25" customHeight="1">
      <c r="A2" s="271"/>
      <c r="B2" s="272">
        <v>2015</v>
      </c>
      <c r="C2" s="272">
        <v>2016</v>
      </c>
      <c r="D2" s="272">
        <v>2017</v>
      </c>
      <c r="E2" s="271">
        <v>2018</v>
      </c>
      <c r="F2" s="272">
        <v>2019</v>
      </c>
      <c r="G2" s="272">
        <v>2020</v>
      </c>
      <c r="H2" s="272">
        <v>2021</v>
      </c>
    </row>
    <row r="3" spans="1:8">
      <c r="A3" s="8" t="s">
        <v>424</v>
      </c>
      <c r="B3" s="246">
        <v>230</v>
      </c>
      <c r="C3" s="246">
        <v>270</v>
      </c>
      <c r="D3" s="106">
        <v>358</v>
      </c>
      <c r="E3" s="246">
        <v>482</v>
      </c>
      <c r="F3" s="246">
        <v>626</v>
      </c>
      <c r="G3" s="106">
        <v>809</v>
      </c>
      <c r="H3" s="246">
        <v>1266</v>
      </c>
    </row>
    <row r="4" spans="1:8">
      <c r="A4" s="8" t="s">
        <v>425</v>
      </c>
      <c r="B4" s="246">
        <v>29</v>
      </c>
      <c r="C4" s="246">
        <v>37</v>
      </c>
      <c r="D4" s="106">
        <v>50</v>
      </c>
      <c r="E4" s="246">
        <v>60</v>
      </c>
      <c r="F4" s="246">
        <v>72</v>
      </c>
      <c r="G4" s="106">
        <v>83</v>
      </c>
      <c r="H4" s="246">
        <v>117</v>
      </c>
    </row>
    <row r="5" spans="1:8">
      <c r="A5" s="8" t="s">
        <v>104</v>
      </c>
      <c r="B5" s="246">
        <v>12</v>
      </c>
      <c r="C5" s="246">
        <v>13</v>
      </c>
      <c r="D5" s="106">
        <v>13</v>
      </c>
      <c r="E5" s="246">
        <v>22</v>
      </c>
      <c r="F5" s="246">
        <v>26</v>
      </c>
      <c r="G5" s="106">
        <v>30</v>
      </c>
      <c r="H5" s="246">
        <v>55</v>
      </c>
    </row>
    <row r="6" spans="1:8">
      <c r="A6" s="8" t="s">
        <v>93</v>
      </c>
      <c r="B6" s="246">
        <v>5</v>
      </c>
      <c r="C6" s="246">
        <v>5</v>
      </c>
      <c r="D6" s="106">
        <v>6</v>
      </c>
      <c r="E6" s="246">
        <v>8</v>
      </c>
      <c r="F6" s="246">
        <v>11</v>
      </c>
      <c r="G6" s="106">
        <v>20</v>
      </c>
      <c r="H6" s="246">
        <v>30</v>
      </c>
    </row>
    <row r="7" spans="1:8">
      <c r="A7" s="8" t="s">
        <v>100</v>
      </c>
      <c r="B7" s="246">
        <v>4</v>
      </c>
      <c r="C7" s="246">
        <v>5</v>
      </c>
      <c r="D7" s="106">
        <v>5</v>
      </c>
      <c r="E7" s="246">
        <v>8</v>
      </c>
      <c r="F7" s="246">
        <v>12</v>
      </c>
      <c r="G7" s="106">
        <v>16</v>
      </c>
      <c r="H7" s="246">
        <v>28</v>
      </c>
    </row>
    <row r="8" spans="1:8">
      <c r="A8" s="8" t="s">
        <v>97</v>
      </c>
      <c r="B8" s="246">
        <v>6</v>
      </c>
      <c r="C8" s="246">
        <v>9</v>
      </c>
      <c r="D8" s="106">
        <v>9</v>
      </c>
      <c r="E8" s="246">
        <v>12</v>
      </c>
      <c r="F8" s="246">
        <v>15</v>
      </c>
      <c r="G8" s="106">
        <v>19</v>
      </c>
      <c r="H8" s="246">
        <v>25</v>
      </c>
    </row>
    <row r="9" spans="1:8">
      <c r="A9" s="8" t="s">
        <v>426</v>
      </c>
      <c r="B9" s="246">
        <v>3</v>
      </c>
      <c r="C9" s="246">
        <v>5</v>
      </c>
      <c r="D9" s="106">
        <v>9</v>
      </c>
      <c r="E9" s="246">
        <v>11</v>
      </c>
      <c r="F9" s="246">
        <v>13</v>
      </c>
      <c r="G9" s="106">
        <v>15</v>
      </c>
      <c r="H9" s="246">
        <v>20</v>
      </c>
    </row>
    <row r="10" spans="1:8">
      <c r="A10" s="8" t="s">
        <v>108</v>
      </c>
      <c r="B10" s="246">
        <v>2</v>
      </c>
      <c r="C10" s="246">
        <v>2</v>
      </c>
      <c r="D10" s="106">
        <v>4</v>
      </c>
      <c r="E10" s="246">
        <v>5</v>
      </c>
      <c r="F10" s="246">
        <v>6</v>
      </c>
      <c r="G10" s="106">
        <v>8</v>
      </c>
      <c r="H10" s="246">
        <v>12</v>
      </c>
    </row>
    <row r="11" spans="1:8">
      <c r="A11" s="8" t="s">
        <v>102</v>
      </c>
      <c r="B11" s="246">
        <v>1</v>
      </c>
      <c r="C11" s="246">
        <v>2</v>
      </c>
      <c r="D11" s="106">
        <v>2</v>
      </c>
      <c r="E11" s="246">
        <v>2</v>
      </c>
      <c r="F11" s="246">
        <v>2</v>
      </c>
      <c r="G11" s="106">
        <v>3</v>
      </c>
      <c r="H11" s="246">
        <v>10</v>
      </c>
    </row>
    <row r="12" spans="1:8">
      <c r="A12" s="8" t="s">
        <v>427</v>
      </c>
      <c r="B12" s="246">
        <v>0</v>
      </c>
      <c r="C12" s="246">
        <v>1</v>
      </c>
      <c r="D12" s="106">
        <v>1</v>
      </c>
      <c r="E12" s="246">
        <v>1</v>
      </c>
      <c r="F12" s="246">
        <v>2</v>
      </c>
      <c r="G12" s="106">
        <v>4</v>
      </c>
      <c r="H12" s="246">
        <v>9</v>
      </c>
    </row>
    <row r="13" spans="1:8">
      <c r="A13" s="8" t="s">
        <v>107</v>
      </c>
      <c r="B13" s="246">
        <v>1</v>
      </c>
      <c r="C13" s="246">
        <v>1</v>
      </c>
      <c r="D13" s="106">
        <v>2</v>
      </c>
      <c r="E13" s="246">
        <v>2</v>
      </c>
      <c r="F13" s="246">
        <v>4</v>
      </c>
      <c r="G13" s="106">
        <v>4</v>
      </c>
      <c r="H13" s="246">
        <v>8</v>
      </c>
    </row>
    <row r="14" spans="1:8">
      <c r="A14" s="8" t="s">
        <v>101</v>
      </c>
      <c r="B14" s="246">
        <v>1</v>
      </c>
      <c r="C14" s="246">
        <v>1</v>
      </c>
      <c r="D14" s="106">
        <v>3</v>
      </c>
      <c r="E14" s="246">
        <v>3</v>
      </c>
      <c r="F14" s="246">
        <v>5</v>
      </c>
      <c r="G14" s="106">
        <v>5</v>
      </c>
      <c r="H14" s="246">
        <v>6</v>
      </c>
    </row>
    <row r="15" spans="1:8">
      <c r="A15" s="8" t="s">
        <v>92</v>
      </c>
      <c r="B15" s="246">
        <v>2</v>
      </c>
      <c r="C15" s="246">
        <v>2</v>
      </c>
      <c r="D15" s="106">
        <v>2</v>
      </c>
      <c r="E15" s="246">
        <v>2</v>
      </c>
      <c r="F15" s="246">
        <v>2</v>
      </c>
      <c r="G15" s="106">
        <v>4</v>
      </c>
      <c r="H15" s="246">
        <v>6</v>
      </c>
    </row>
    <row r="16" spans="1:8">
      <c r="A16" s="8" t="s">
        <v>95</v>
      </c>
      <c r="B16" s="246">
        <v>1</v>
      </c>
      <c r="C16" s="246">
        <v>1</v>
      </c>
      <c r="D16" s="106">
        <v>1</v>
      </c>
      <c r="E16" s="246">
        <v>2</v>
      </c>
      <c r="F16" s="246">
        <v>2</v>
      </c>
      <c r="G16" s="106">
        <v>2</v>
      </c>
      <c r="H16" s="246">
        <v>4</v>
      </c>
    </row>
    <row r="17" spans="1:8">
      <c r="A17" s="8" t="s">
        <v>105</v>
      </c>
      <c r="B17" s="246">
        <v>1</v>
      </c>
      <c r="C17" s="246">
        <v>1</v>
      </c>
      <c r="D17" s="106">
        <v>1</v>
      </c>
      <c r="E17" s="246">
        <v>1</v>
      </c>
      <c r="F17" s="246">
        <v>1</v>
      </c>
      <c r="G17" s="106">
        <v>2</v>
      </c>
      <c r="H17" s="246">
        <v>4</v>
      </c>
    </row>
    <row r="18" spans="1:8">
      <c r="A18" s="8" t="s">
        <v>88</v>
      </c>
      <c r="B18" s="246">
        <v>2</v>
      </c>
      <c r="C18" s="246">
        <v>2</v>
      </c>
      <c r="D18" s="106">
        <v>2</v>
      </c>
      <c r="E18" s="246">
        <v>2</v>
      </c>
      <c r="F18" s="246">
        <v>2</v>
      </c>
      <c r="G18" s="106">
        <v>3</v>
      </c>
      <c r="H18" s="246">
        <v>4</v>
      </c>
    </row>
    <row r="19" spans="1:8">
      <c r="A19" s="8" t="s">
        <v>106</v>
      </c>
      <c r="B19" s="246">
        <v>0</v>
      </c>
      <c r="C19" s="246">
        <v>1</v>
      </c>
      <c r="D19" s="106">
        <v>1</v>
      </c>
      <c r="E19" s="246">
        <v>1</v>
      </c>
      <c r="F19" s="246">
        <v>2</v>
      </c>
      <c r="G19" s="106">
        <v>2</v>
      </c>
      <c r="H19" s="246">
        <v>3</v>
      </c>
    </row>
    <row r="20" spans="1:8">
      <c r="A20" s="8" t="s">
        <v>86</v>
      </c>
      <c r="B20" s="246">
        <v>0</v>
      </c>
      <c r="C20" s="246">
        <v>0</v>
      </c>
      <c r="D20" s="106">
        <v>0</v>
      </c>
      <c r="E20" s="246">
        <v>0</v>
      </c>
      <c r="F20" s="246">
        <v>1</v>
      </c>
      <c r="G20" s="106">
        <v>1</v>
      </c>
      <c r="H20" s="246">
        <v>2</v>
      </c>
    </row>
    <row r="21" spans="1:8" ht="17" thickBot="1">
      <c r="A21" s="73" t="s">
        <v>87</v>
      </c>
      <c r="B21" s="74">
        <v>0</v>
      </c>
      <c r="C21" s="74">
        <v>0</v>
      </c>
      <c r="D21" s="74">
        <v>0</v>
      </c>
      <c r="E21" s="247">
        <v>1</v>
      </c>
      <c r="F21" s="74">
        <v>1</v>
      </c>
      <c r="G21" s="74">
        <v>1</v>
      </c>
      <c r="H21" s="74">
        <v>1</v>
      </c>
    </row>
    <row r="22" spans="1:8">
      <c r="B22" s="13"/>
      <c r="C22" s="13"/>
      <c r="E22" s="13"/>
      <c r="F22" s="13"/>
      <c r="H22" s="13"/>
    </row>
    <row r="23" spans="1:8">
      <c r="B23" s="13"/>
      <c r="C23" s="13"/>
      <c r="E23" s="13"/>
      <c r="F23" s="13"/>
      <c r="H23" s="13"/>
    </row>
    <row r="24" spans="1:8">
      <c r="A24" s="166" t="s">
        <v>607</v>
      </c>
      <c r="B24" s="13"/>
      <c r="C24" s="13"/>
      <c r="E24" s="13"/>
      <c r="F24" s="13"/>
      <c r="H24" s="13"/>
    </row>
    <row r="25" spans="1:8">
      <c r="A25" s="166" t="s">
        <v>428</v>
      </c>
      <c r="B25" s="13"/>
      <c r="C25" s="13"/>
      <c r="E25" s="13"/>
      <c r="F25" s="13"/>
      <c r="H25" s="13"/>
    </row>
    <row r="26" spans="1:8">
      <c r="B26" s="13"/>
      <c r="C26" s="13"/>
      <c r="E26" s="13"/>
      <c r="F26" s="13"/>
      <c r="H26" s="13"/>
    </row>
    <row r="27" spans="1:8">
      <c r="B27" s="13"/>
      <c r="C27" s="13"/>
      <c r="E27" s="13"/>
      <c r="F27" s="13"/>
      <c r="H27" s="13"/>
    </row>
    <row r="28" spans="1:8">
      <c r="B28" s="13"/>
      <c r="C28" s="13"/>
      <c r="E28" s="13"/>
      <c r="F28" s="13"/>
      <c r="H28" s="13"/>
    </row>
    <row r="29" spans="1:8">
      <c r="B29" s="13"/>
      <c r="C29" s="13"/>
      <c r="E29" s="13"/>
      <c r="F29" s="13"/>
      <c r="H29" s="13"/>
    </row>
    <row r="30" spans="1:8">
      <c r="B30" s="13"/>
      <c r="C30" s="13"/>
      <c r="E30" s="13"/>
      <c r="F30" s="13"/>
      <c r="H30" s="13"/>
    </row>
    <row r="31" spans="1:8">
      <c r="B31" s="13"/>
      <c r="C31" s="13"/>
      <c r="E31" s="13"/>
      <c r="F31" s="13"/>
      <c r="H31" s="13"/>
    </row>
    <row r="32" spans="1:8">
      <c r="B32" s="13"/>
      <c r="C32" s="13"/>
      <c r="E32" s="13"/>
      <c r="F32" s="13"/>
      <c r="H32" s="13"/>
    </row>
    <row r="33" spans="2:8">
      <c r="B33" s="13"/>
      <c r="C33" s="13"/>
      <c r="E33" s="13"/>
      <c r="F33" s="13"/>
      <c r="H33" s="13"/>
    </row>
    <row r="34" spans="2:8">
      <c r="B34" s="13"/>
      <c r="C34" s="13"/>
      <c r="E34" s="13"/>
      <c r="F34" s="13"/>
      <c r="H34" s="13"/>
    </row>
    <row r="35" spans="2:8">
      <c r="B35" s="13"/>
      <c r="C35" s="13"/>
      <c r="E35" s="13"/>
      <c r="F35" s="13"/>
      <c r="H35" s="13"/>
    </row>
    <row r="36" spans="2:8">
      <c r="B36" s="13"/>
      <c r="C36" s="13"/>
      <c r="E36" s="13"/>
      <c r="F36" s="13"/>
      <c r="H36" s="13"/>
    </row>
    <row r="37" spans="2:8">
      <c r="B37" s="13"/>
      <c r="C37" s="13"/>
      <c r="E37" s="13"/>
      <c r="F37" s="13"/>
      <c r="H37" s="13"/>
    </row>
    <row r="38" spans="2:8">
      <c r="B38" s="13"/>
      <c r="C38" s="13"/>
      <c r="E38" s="13"/>
      <c r="F38" s="13"/>
      <c r="H38" s="13"/>
    </row>
    <row r="39" spans="2:8">
      <c r="B39" s="13"/>
      <c r="C39" s="13"/>
      <c r="E39" s="13"/>
      <c r="F39" s="13"/>
      <c r="H39" s="13"/>
    </row>
    <row r="40" spans="2:8">
      <c r="B40" s="13"/>
      <c r="C40" s="13"/>
      <c r="E40" s="13"/>
      <c r="F40" s="13"/>
      <c r="H40" s="13"/>
    </row>
    <row r="41" spans="2:8">
      <c r="B41" s="13"/>
      <c r="C41" s="13"/>
      <c r="E41" s="13"/>
      <c r="F41" s="13"/>
      <c r="H41" s="13"/>
    </row>
    <row r="42" spans="2:8">
      <c r="B42" s="13"/>
      <c r="C42" s="13"/>
      <c r="E42" s="13"/>
      <c r="F42" s="13"/>
      <c r="H42" s="13"/>
    </row>
    <row r="43" spans="2:8">
      <c r="B43" s="13"/>
      <c r="C43" s="13"/>
      <c r="E43" s="13"/>
      <c r="F43" s="13"/>
      <c r="H43" s="13"/>
    </row>
    <row r="44" spans="2:8">
      <c r="B44" s="13"/>
      <c r="C44" s="13"/>
      <c r="E44" s="13"/>
      <c r="F44" s="13"/>
      <c r="H44" s="13"/>
    </row>
    <row r="45" spans="2:8">
      <c r="B45" s="13"/>
      <c r="C45" s="13"/>
      <c r="E45" s="13"/>
      <c r="F45" s="13"/>
      <c r="H45" s="13"/>
    </row>
    <row r="46" spans="2:8">
      <c r="B46" s="13"/>
      <c r="C46" s="13"/>
      <c r="E46" s="13"/>
      <c r="F46" s="13"/>
      <c r="H46" s="13"/>
    </row>
    <row r="47" spans="2:8">
      <c r="B47" s="13"/>
      <c r="C47" s="13"/>
      <c r="E47" s="13"/>
      <c r="F47" s="13"/>
      <c r="H47" s="13"/>
    </row>
  </sheetData>
  <hyperlinks>
    <hyperlink ref="A25" r:id="rId1"/>
  </hyperlink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6"/>
  <sheetViews>
    <sheetView showGridLines="0" zoomScaleNormal="100" workbookViewId="0">
      <selection activeCell="M29" sqref="M29"/>
    </sheetView>
  </sheetViews>
  <sheetFormatPr defaultColWidth="10.33203125" defaultRowHeight="16.5"/>
  <cols>
    <col min="1" max="1" width="15.58203125" style="3" customWidth="1"/>
    <col min="2" max="3" width="8.5" style="3" customWidth="1"/>
    <col min="4" max="4" width="15.58203125" style="3" customWidth="1"/>
    <col min="5" max="16384" width="10.33203125" style="2"/>
  </cols>
  <sheetData>
    <row r="1" spans="1:3">
      <c r="A1" s="227" t="s">
        <v>429</v>
      </c>
    </row>
    <row r="2" spans="1:3" ht="22.5" customHeight="1">
      <c r="A2" s="155"/>
      <c r="B2" s="123">
        <v>2020</v>
      </c>
      <c r="C2" s="123">
        <v>2021</v>
      </c>
    </row>
    <row r="3" spans="1:3">
      <c r="A3" s="8" t="s">
        <v>106</v>
      </c>
      <c r="B3" s="122">
        <v>3.3533703921002106E-2</v>
      </c>
      <c r="C3" s="122">
        <v>5.06446960071536E-2</v>
      </c>
    </row>
    <row r="4" spans="1:3">
      <c r="A4" s="8" t="s">
        <v>108</v>
      </c>
      <c r="B4" s="122">
        <v>0.16901665308406588</v>
      </c>
      <c r="C4" s="122">
        <v>0.25317152719078029</v>
      </c>
    </row>
    <row r="5" spans="1:3">
      <c r="A5" s="8" t="s">
        <v>102</v>
      </c>
      <c r="B5" s="122">
        <v>7.903443525074913E-2</v>
      </c>
      <c r="C5" s="122">
        <v>0.26427060612392689</v>
      </c>
    </row>
    <row r="6" spans="1:3">
      <c r="A6" s="8" t="s">
        <v>88</v>
      </c>
      <c r="B6" s="122">
        <v>0.28053273915252369</v>
      </c>
      <c r="C6" s="122">
        <v>0.37376970198500681</v>
      </c>
    </row>
    <row r="7" spans="1:3">
      <c r="A7" s="8" t="s">
        <v>100</v>
      </c>
      <c r="B7" s="122">
        <v>0.23767006332837673</v>
      </c>
      <c r="C7" s="122">
        <v>0.4138541703833481</v>
      </c>
    </row>
    <row r="8" spans="1:3">
      <c r="A8" s="8" t="s">
        <v>95</v>
      </c>
      <c r="B8" s="122">
        <v>0.22469223904018665</v>
      </c>
      <c r="C8" s="122">
        <v>0.44779474521822377</v>
      </c>
    </row>
    <row r="9" spans="1:3">
      <c r="A9" s="8" t="s">
        <v>101</v>
      </c>
      <c r="B9" s="122">
        <v>0.43393586775023346</v>
      </c>
      <c r="C9" s="122">
        <v>0.51926620415625857</v>
      </c>
    </row>
    <row r="10" spans="1:3">
      <c r="A10" s="8" t="s">
        <v>104</v>
      </c>
      <c r="B10" s="122">
        <v>0.36072125059748961</v>
      </c>
      <c r="C10" s="122">
        <v>0.66141518244398234</v>
      </c>
    </row>
    <row r="11" spans="1:3">
      <c r="A11" s="8" t="s">
        <v>86</v>
      </c>
      <c r="B11" s="122">
        <v>0.35789827815138381</v>
      </c>
      <c r="C11" s="122">
        <v>0.71538945802094667</v>
      </c>
    </row>
    <row r="12" spans="1:3">
      <c r="A12" s="8" t="s">
        <v>87</v>
      </c>
      <c r="B12" s="122">
        <v>0.75245903613007314</v>
      </c>
      <c r="C12" s="122">
        <v>0.75184125924388823</v>
      </c>
    </row>
    <row r="13" spans="1:3">
      <c r="A13" s="8" t="s">
        <v>105</v>
      </c>
      <c r="B13" s="122">
        <v>0.4028651771398184</v>
      </c>
      <c r="C13" s="122">
        <v>0.79898943815861689</v>
      </c>
    </row>
    <row r="14" spans="1:3">
      <c r="A14" s="8" t="s">
        <v>92</v>
      </c>
      <c r="B14" s="122">
        <v>0.72394363953977448</v>
      </c>
      <c r="C14" s="122">
        <v>1.0842472784941539</v>
      </c>
    </row>
    <row r="15" spans="1:3">
      <c r="A15" s="8" t="s">
        <v>107</v>
      </c>
      <c r="B15" s="122">
        <v>0.68695909484895745</v>
      </c>
      <c r="C15" s="122">
        <v>1.3698524583286602</v>
      </c>
    </row>
    <row r="16" spans="1:3">
      <c r="A16" s="8" t="s">
        <v>97</v>
      </c>
      <c r="B16" s="122">
        <v>1.0914782263019251</v>
      </c>
      <c r="C16" s="122">
        <v>1.4305811907757269</v>
      </c>
    </row>
    <row r="17" spans="1:3">
      <c r="A17" s="8" t="s">
        <v>427</v>
      </c>
      <c r="B17" s="122">
        <v>0.74521478953271303</v>
      </c>
      <c r="C17" s="122">
        <v>1.6693348201542131</v>
      </c>
    </row>
    <row r="18" spans="1:3">
      <c r="A18" s="8" t="s">
        <v>425</v>
      </c>
      <c r="B18" s="122">
        <v>1.2383338876991103</v>
      </c>
      <c r="C18" s="122">
        <v>1.7456031910939265</v>
      </c>
    </row>
    <row r="19" spans="1:3">
      <c r="A19" s="8" t="s">
        <v>426</v>
      </c>
      <c r="B19" s="122">
        <v>1.7429633374633817</v>
      </c>
      <c r="C19" s="122">
        <v>2.3067252574882069</v>
      </c>
    </row>
    <row r="20" spans="1:3">
      <c r="A20" s="8" t="s">
        <v>93</v>
      </c>
      <c r="B20" s="122">
        <v>1.9365604111472678</v>
      </c>
      <c r="C20" s="122">
        <v>2.8903697216429438</v>
      </c>
    </row>
    <row r="21" spans="1:3">
      <c r="A21" s="8" t="s">
        <v>424</v>
      </c>
      <c r="B21" s="122">
        <v>2.4552352048558421</v>
      </c>
      <c r="C21" s="122">
        <v>3.8144019282916544</v>
      </c>
    </row>
    <row r="24" spans="1:3">
      <c r="A24" s="166" t="s">
        <v>608</v>
      </c>
    </row>
    <row r="25" spans="1:3">
      <c r="A25" s="166" t="s">
        <v>428</v>
      </c>
    </row>
    <row r="26" spans="1:3">
      <c r="A26" s="166" t="s">
        <v>430</v>
      </c>
    </row>
  </sheetData>
  <hyperlinks>
    <hyperlink ref="A25" r:id="rId1"/>
    <hyperlink ref="A26" r:id="rId2"/>
  </hyperlinks>
  <pageMargins left="0.7" right="0.7" top="0.75" bottom="0.75" header="0.3" footer="0.3"/>
  <drawing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78"/>
  <sheetViews>
    <sheetView showGridLines="0" topLeftCell="A19" zoomScale="90" zoomScaleNormal="90" workbookViewId="0">
      <selection activeCell="O21" sqref="O21"/>
    </sheetView>
  </sheetViews>
  <sheetFormatPr defaultColWidth="9.5" defaultRowHeight="17.5"/>
  <cols>
    <col min="1" max="1" width="11.83203125" style="27" customWidth="1"/>
    <col min="2" max="4" width="13.08203125" style="145" customWidth="1"/>
    <col min="5" max="7" width="13.08203125" style="34" customWidth="1"/>
    <col min="8" max="9" width="13.08203125" style="26" customWidth="1"/>
    <col min="10" max="16384" width="9.5" style="26"/>
  </cols>
  <sheetData>
    <row r="1" spans="1:9">
      <c r="A1" s="229" t="s">
        <v>431</v>
      </c>
    </row>
    <row r="2" spans="1:9" ht="71.25" customHeight="1">
      <c r="A2" s="258" t="s">
        <v>118</v>
      </c>
      <c r="B2" s="254" t="s">
        <v>432</v>
      </c>
      <c r="C2" s="254" t="s">
        <v>433</v>
      </c>
      <c r="D2" s="254" t="s">
        <v>434</v>
      </c>
      <c r="E2" s="254" t="s">
        <v>435</v>
      </c>
      <c r="F2" s="254" t="s">
        <v>436</v>
      </c>
      <c r="G2" s="254" t="s">
        <v>437</v>
      </c>
      <c r="H2" s="254" t="s">
        <v>438</v>
      </c>
      <c r="I2" s="254" t="s">
        <v>439</v>
      </c>
    </row>
    <row r="3" spans="1:9">
      <c r="A3" s="255" t="s">
        <v>93</v>
      </c>
      <c r="B3" s="257">
        <v>89</v>
      </c>
      <c r="C3" s="257">
        <v>75</v>
      </c>
      <c r="D3" s="257">
        <v>72</v>
      </c>
      <c r="E3" s="257">
        <v>60</v>
      </c>
      <c r="F3" s="257">
        <v>46</v>
      </c>
      <c r="G3" s="257">
        <v>35</v>
      </c>
      <c r="H3" s="257">
        <v>43</v>
      </c>
      <c r="I3" s="257">
        <v>41</v>
      </c>
    </row>
    <row r="4" spans="1:9">
      <c r="A4" s="255" t="s">
        <v>378</v>
      </c>
      <c r="B4" s="257">
        <v>85</v>
      </c>
      <c r="C4" s="257">
        <v>58</v>
      </c>
      <c r="D4" s="257">
        <v>37</v>
      </c>
      <c r="E4" s="257">
        <v>29</v>
      </c>
      <c r="F4" s="257">
        <v>28</v>
      </c>
      <c r="G4" s="257">
        <v>23</v>
      </c>
      <c r="H4" s="257">
        <v>18</v>
      </c>
      <c r="I4" s="257">
        <v>14</v>
      </c>
    </row>
    <row r="5" spans="1:9">
      <c r="A5" s="255" t="s">
        <v>88</v>
      </c>
      <c r="B5" s="257">
        <v>90</v>
      </c>
      <c r="C5" s="257">
        <v>53</v>
      </c>
      <c r="D5" s="257">
        <v>40</v>
      </c>
      <c r="E5" s="257">
        <v>30</v>
      </c>
      <c r="F5" s="257">
        <v>23</v>
      </c>
      <c r="G5" s="257">
        <v>14</v>
      </c>
      <c r="H5" s="257">
        <v>12</v>
      </c>
      <c r="I5" s="257">
        <v>13</v>
      </c>
    </row>
    <row r="6" spans="1:9">
      <c r="A6" s="255" t="s">
        <v>440</v>
      </c>
      <c r="B6" s="257">
        <v>88</v>
      </c>
      <c r="C6" s="257">
        <v>54</v>
      </c>
      <c r="D6" s="257">
        <v>32</v>
      </c>
      <c r="E6" s="257">
        <v>25</v>
      </c>
      <c r="F6" s="257">
        <v>27</v>
      </c>
      <c r="G6" s="257">
        <v>21</v>
      </c>
      <c r="H6" s="257">
        <v>30</v>
      </c>
      <c r="I6" s="257">
        <v>12</v>
      </c>
    </row>
    <row r="7" spans="1:9">
      <c r="A7" s="255" t="s">
        <v>85</v>
      </c>
      <c r="B7" s="257">
        <v>83</v>
      </c>
      <c r="C7" s="257">
        <v>46</v>
      </c>
      <c r="D7" s="257">
        <v>27</v>
      </c>
      <c r="E7" s="257">
        <v>23</v>
      </c>
      <c r="F7" s="257">
        <v>22</v>
      </c>
      <c r="G7" s="257">
        <v>17</v>
      </c>
      <c r="H7" s="257">
        <v>12</v>
      </c>
      <c r="I7" s="257">
        <v>11</v>
      </c>
    </row>
    <row r="8" spans="1:9">
      <c r="A8" s="255" t="s">
        <v>89</v>
      </c>
      <c r="B8" s="257">
        <v>81</v>
      </c>
      <c r="C8" s="257">
        <v>37</v>
      </c>
      <c r="D8" s="257">
        <v>32</v>
      </c>
      <c r="E8" s="257">
        <v>22</v>
      </c>
      <c r="F8" s="257">
        <v>18</v>
      </c>
      <c r="G8" s="257">
        <v>16</v>
      </c>
      <c r="H8" s="257">
        <v>9</v>
      </c>
      <c r="I8" s="257">
        <v>7</v>
      </c>
    </row>
    <row r="9" spans="1:9">
      <c r="A9" s="255"/>
      <c r="B9" s="257"/>
      <c r="C9" s="257"/>
      <c r="D9" s="257"/>
      <c r="E9" s="257"/>
      <c r="F9" s="257"/>
      <c r="G9" s="257"/>
    </row>
    <row r="10" spans="1:9">
      <c r="A10" s="30"/>
      <c r="B10" s="143"/>
      <c r="C10" s="143"/>
      <c r="D10" s="143"/>
      <c r="E10" s="43"/>
      <c r="F10" s="43"/>
    </row>
    <row r="11" spans="1:9">
      <c r="B11" s="144"/>
      <c r="C11" s="144"/>
      <c r="D11" s="130"/>
      <c r="E11" s="128"/>
      <c r="F11" s="128"/>
    </row>
    <row r="12" spans="1:9" ht="83.25" customHeight="1">
      <c r="A12" s="1"/>
      <c r="B12" s="254" t="s">
        <v>441</v>
      </c>
      <c r="C12" s="254" t="s">
        <v>442</v>
      </c>
      <c r="D12" s="143"/>
      <c r="E12" s="43"/>
      <c r="F12" s="29"/>
    </row>
    <row r="13" spans="1:9">
      <c r="A13" s="255" t="s">
        <v>91</v>
      </c>
      <c r="B13" s="256">
        <v>16</v>
      </c>
      <c r="C13" s="256">
        <v>2</v>
      </c>
      <c r="F13" s="3"/>
    </row>
    <row r="14" spans="1:9">
      <c r="A14" s="255" t="s">
        <v>83</v>
      </c>
      <c r="B14" s="256">
        <v>17</v>
      </c>
      <c r="C14" s="256">
        <v>2</v>
      </c>
      <c r="D14" s="130"/>
      <c r="E14" s="128"/>
      <c r="F14" s="128"/>
      <c r="G14" s="128"/>
    </row>
    <row r="15" spans="1:9">
      <c r="A15" s="255" t="s">
        <v>84</v>
      </c>
      <c r="B15" s="256">
        <v>19</v>
      </c>
      <c r="C15" s="256">
        <v>1</v>
      </c>
      <c r="D15" s="130"/>
      <c r="E15" s="128"/>
      <c r="F15" s="128"/>
      <c r="G15" s="128"/>
      <c r="H15" s="140"/>
    </row>
    <row r="16" spans="1:9">
      <c r="A16" s="255" t="s">
        <v>82</v>
      </c>
      <c r="B16" s="256">
        <v>19</v>
      </c>
      <c r="C16" s="256">
        <v>3</v>
      </c>
      <c r="D16" s="130"/>
      <c r="E16" s="128"/>
      <c r="F16" s="128"/>
      <c r="G16" s="128"/>
      <c r="H16" s="140"/>
    </row>
    <row r="17" spans="1:8">
      <c r="A17" s="255" t="s">
        <v>100</v>
      </c>
      <c r="B17" s="256">
        <v>19</v>
      </c>
      <c r="C17" s="256">
        <v>3</v>
      </c>
      <c r="D17" s="130"/>
      <c r="E17" s="128"/>
      <c r="F17" s="128"/>
      <c r="G17" s="128"/>
      <c r="H17" s="140"/>
    </row>
    <row r="18" spans="1:8">
      <c r="A18" s="255" t="s">
        <v>89</v>
      </c>
      <c r="B18" s="256">
        <v>22</v>
      </c>
      <c r="C18" s="256">
        <v>3</v>
      </c>
      <c r="D18" s="130"/>
      <c r="E18" s="128"/>
      <c r="F18" s="128"/>
      <c r="G18" s="128"/>
      <c r="H18" s="140"/>
    </row>
    <row r="19" spans="1:8">
      <c r="A19" s="255" t="s">
        <v>85</v>
      </c>
      <c r="B19" s="256">
        <v>22</v>
      </c>
      <c r="C19" s="256">
        <v>3</v>
      </c>
      <c r="D19" s="130"/>
      <c r="E19" s="128"/>
      <c r="F19" s="128"/>
      <c r="G19" s="128"/>
      <c r="H19" s="140"/>
    </row>
    <row r="20" spans="1:8">
      <c r="A20" s="255" t="s">
        <v>106</v>
      </c>
      <c r="B20" s="256">
        <v>25</v>
      </c>
      <c r="C20" s="256">
        <v>3</v>
      </c>
      <c r="D20" s="146"/>
      <c r="E20" s="46"/>
      <c r="F20" s="33"/>
      <c r="H20" s="140"/>
    </row>
    <row r="21" spans="1:8">
      <c r="A21" s="255" t="s">
        <v>108</v>
      </c>
      <c r="B21" s="256">
        <v>25</v>
      </c>
      <c r="C21" s="256">
        <v>4</v>
      </c>
      <c r="D21" s="146"/>
      <c r="E21" s="46"/>
      <c r="F21" s="33"/>
      <c r="H21" s="140"/>
    </row>
    <row r="22" spans="1:8">
      <c r="A22" s="255" t="s">
        <v>94</v>
      </c>
      <c r="B22" s="256">
        <v>23</v>
      </c>
      <c r="C22" s="256">
        <v>5</v>
      </c>
      <c r="D22" s="146"/>
      <c r="E22" s="46"/>
      <c r="F22" s="33"/>
      <c r="H22" s="140"/>
    </row>
    <row r="23" spans="1:8">
      <c r="A23" s="255" t="s">
        <v>102</v>
      </c>
      <c r="B23" s="256">
        <v>25</v>
      </c>
      <c r="C23" s="256">
        <v>4</v>
      </c>
      <c r="D23" s="146"/>
      <c r="E23" s="46"/>
      <c r="F23" s="33"/>
      <c r="H23" s="140"/>
    </row>
    <row r="24" spans="1:8">
      <c r="A24" s="255" t="s">
        <v>96</v>
      </c>
      <c r="B24" s="256">
        <v>28</v>
      </c>
      <c r="C24" s="256">
        <v>3</v>
      </c>
      <c r="D24" s="146"/>
      <c r="E24" s="46"/>
      <c r="F24" s="33"/>
      <c r="H24" s="140"/>
    </row>
    <row r="25" spans="1:8">
      <c r="A25" s="255" t="s">
        <v>86</v>
      </c>
      <c r="B25" s="256">
        <v>26</v>
      </c>
      <c r="C25" s="256">
        <v>4</v>
      </c>
      <c r="D25" s="146"/>
      <c r="E25" s="46"/>
      <c r="F25" s="33"/>
      <c r="H25" s="140"/>
    </row>
    <row r="26" spans="1:8">
      <c r="A26" s="255" t="s">
        <v>88</v>
      </c>
      <c r="B26" s="256">
        <v>27</v>
      </c>
      <c r="C26" s="256">
        <v>4</v>
      </c>
      <c r="D26" s="146"/>
      <c r="E26" s="46"/>
      <c r="F26" s="33"/>
      <c r="H26" s="140"/>
    </row>
    <row r="27" spans="1:8">
      <c r="A27" s="255" t="s">
        <v>87</v>
      </c>
      <c r="B27" s="256">
        <v>27</v>
      </c>
      <c r="C27" s="256">
        <v>4</v>
      </c>
      <c r="D27" s="146"/>
      <c r="E27" s="46"/>
      <c r="F27" s="33"/>
      <c r="H27" s="140"/>
    </row>
    <row r="28" spans="1:8">
      <c r="A28" s="255" t="s">
        <v>378</v>
      </c>
      <c r="B28" s="256">
        <v>28</v>
      </c>
      <c r="C28" s="256">
        <v>4</v>
      </c>
      <c r="D28" s="146"/>
      <c r="E28" s="46"/>
      <c r="F28" s="33"/>
      <c r="H28" s="140"/>
    </row>
    <row r="29" spans="1:8">
      <c r="A29" s="255" t="s">
        <v>95</v>
      </c>
      <c r="B29" s="256">
        <v>29</v>
      </c>
      <c r="C29" s="256">
        <v>5</v>
      </c>
      <c r="D29" s="146"/>
      <c r="E29" s="46"/>
      <c r="F29" s="33"/>
      <c r="H29" s="140"/>
    </row>
    <row r="30" spans="1:8">
      <c r="A30" s="255" t="s">
        <v>90</v>
      </c>
      <c r="B30" s="256">
        <v>28</v>
      </c>
      <c r="C30" s="256">
        <v>5</v>
      </c>
      <c r="D30" s="146"/>
      <c r="E30" s="46"/>
      <c r="F30" s="33"/>
      <c r="H30" s="140"/>
    </row>
    <row r="31" spans="1:8">
      <c r="A31" s="255" t="s">
        <v>98</v>
      </c>
      <c r="B31" s="256">
        <v>31</v>
      </c>
      <c r="C31" s="256">
        <v>4</v>
      </c>
      <c r="D31" s="146"/>
      <c r="E31" s="46"/>
      <c r="F31" s="33"/>
      <c r="H31" s="140"/>
    </row>
    <row r="32" spans="1:8">
      <c r="A32" s="255" t="s">
        <v>103</v>
      </c>
      <c r="B32" s="256">
        <v>31</v>
      </c>
      <c r="C32" s="256">
        <v>5</v>
      </c>
      <c r="D32" s="146"/>
      <c r="E32" s="46"/>
      <c r="F32" s="33"/>
      <c r="H32" s="140"/>
    </row>
    <row r="33" spans="1:8">
      <c r="A33" s="255" t="s">
        <v>104</v>
      </c>
      <c r="B33" s="256">
        <v>34</v>
      </c>
      <c r="C33" s="256">
        <v>5</v>
      </c>
      <c r="D33" s="146"/>
      <c r="E33" s="46"/>
      <c r="F33" s="33"/>
      <c r="H33" s="140"/>
    </row>
    <row r="34" spans="1:8">
      <c r="A34" s="255" t="s">
        <v>101</v>
      </c>
      <c r="B34" s="256">
        <v>33</v>
      </c>
      <c r="C34" s="256">
        <v>9</v>
      </c>
      <c r="D34" s="146"/>
      <c r="E34" s="46"/>
      <c r="F34" s="33"/>
      <c r="H34" s="140"/>
    </row>
    <row r="35" spans="1:8">
      <c r="A35" s="255" t="s">
        <v>97</v>
      </c>
      <c r="B35" s="256">
        <v>36</v>
      </c>
      <c r="C35" s="256">
        <v>7</v>
      </c>
      <c r="D35" s="146"/>
      <c r="E35" s="46"/>
      <c r="F35" s="33"/>
      <c r="H35" s="140"/>
    </row>
    <row r="36" spans="1:8">
      <c r="A36" s="255" t="s">
        <v>427</v>
      </c>
      <c r="B36" s="256">
        <v>38</v>
      </c>
      <c r="C36" s="256">
        <v>6</v>
      </c>
      <c r="D36" s="146"/>
      <c r="E36" s="46"/>
      <c r="F36" s="33"/>
      <c r="H36" s="140"/>
    </row>
    <row r="37" spans="1:8">
      <c r="A37" s="255" t="s">
        <v>99</v>
      </c>
      <c r="B37" s="256">
        <v>37</v>
      </c>
      <c r="C37" s="256">
        <v>8</v>
      </c>
      <c r="D37" s="146"/>
      <c r="E37" s="46"/>
      <c r="F37" s="33"/>
      <c r="H37" s="140"/>
    </row>
    <row r="38" spans="1:8">
      <c r="A38" s="255" t="s">
        <v>105</v>
      </c>
      <c r="B38" s="256">
        <v>43</v>
      </c>
      <c r="C38" s="256">
        <v>8</v>
      </c>
      <c r="D38" s="146"/>
      <c r="E38" s="46"/>
      <c r="F38" s="33"/>
      <c r="H38" s="140"/>
    </row>
    <row r="39" spans="1:8">
      <c r="A39" s="255" t="s">
        <v>92</v>
      </c>
      <c r="B39" s="256">
        <v>47</v>
      </c>
      <c r="C39" s="256">
        <v>10</v>
      </c>
      <c r="D39" s="146"/>
      <c r="E39" s="46"/>
      <c r="F39" s="33"/>
      <c r="H39" s="140"/>
    </row>
    <row r="40" spans="1:8">
      <c r="A40" s="255" t="s">
        <v>107</v>
      </c>
      <c r="B40" s="256">
        <v>45</v>
      </c>
      <c r="C40" s="256">
        <v>13</v>
      </c>
      <c r="D40" s="146"/>
      <c r="E40" s="46"/>
      <c r="F40" s="33"/>
      <c r="H40" s="140"/>
    </row>
    <row r="41" spans="1:8">
      <c r="A41" s="255" t="s">
        <v>93</v>
      </c>
      <c r="B41" s="256">
        <v>49</v>
      </c>
      <c r="C41" s="256">
        <v>11</v>
      </c>
      <c r="D41" s="146"/>
      <c r="E41" s="46"/>
      <c r="F41" s="33"/>
      <c r="H41" s="140"/>
    </row>
    <row r="42" spans="1:8">
      <c r="A42" s="147"/>
      <c r="B42" s="146"/>
      <c r="C42" s="146"/>
      <c r="D42" s="146"/>
      <c r="E42" s="46"/>
      <c r="F42" s="33"/>
      <c r="H42" s="140"/>
    </row>
    <row r="43" spans="1:8">
      <c r="A43" s="147"/>
      <c r="B43" s="146"/>
      <c r="C43" s="146"/>
      <c r="D43" s="146"/>
      <c r="E43" s="46"/>
      <c r="F43" s="33"/>
      <c r="H43" s="140"/>
    </row>
    <row r="44" spans="1:8">
      <c r="A44" s="248" t="s">
        <v>443</v>
      </c>
      <c r="B44" s="128"/>
      <c r="C44" s="128"/>
      <c r="D44" s="46"/>
      <c r="F44" s="128"/>
      <c r="G44" s="128"/>
    </row>
    <row r="45" spans="1:8" s="253" customFormat="1" ht="16.5">
      <c r="A45" s="156" t="s">
        <v>444</v>
      </c>
      <c r="B45" s="251"/>
      <c r="C45" s="252"/>
    </row>
    <row r="46" spans="1:8">
      <c r="A46" s="34"/>
      <c r="B46" s="130"/>
      <c r="C46" s="130"/>
      <c r="D46" s="130"/>
      <c r="E46" s="128"/>
      <c r="F46" s="128"/>
      <c r="G46" s="128"/>
      <c r="H46" s="140"/>
    </row>
    <row r="47" spans="1:8">
      <c r="B47" s="130"/>
      <c r="C47" s="130"/>
      <c r="D47" s="130"/>
      <c r="E47" s="128"/>
      <c r="F47" s="128"/>
      <c r="G47" s="128"/>
      <c r="H47" s="140"/>
    </row>
    <row r="48" spans="1:8">
      <c r="B48" s="130"/>
      <c r="C48" s="130"/>
      <c r="D48" s="130"/>
      <c r="E48" s="128"/>
      <c r="F48" s="128"/>
      <c r="G48" s="128"/>
      <c r="H48" s="140"/>
    </row>
    <row r="49" spans="1:7">
      <c r="B49" s="130"/>
      <c r="C49" s="130"/>
      <c r="D49" s="130"/>
      <c r="E49" s="128"/>
      <c r="F49" s="128"/>
      <c r="G49" s="128"/>
    </row>
    <row r="50" spans="1:7">
      <c r="B50" s="130"/>
      <c r="C50" s="130"/>
      <c r="D50" s="130"/>
      <c r="E50" s="128"/>
      <c r="F50" s="128"/>
      <c r="G50" s="128"/>
    </row>
    <row r="51" spans="1:7">
      <c r="B51" s="146"/>
      <c r="C51" s="146"/>
      <c r="D51" s="146"/>
      <c r="E51" s="46"/>
    </row>
    <row r="52" spans="1:7">
      <c r="B52" s="146"/>
      <c r="C52" s="146"/>
      <c r="D52" s="146"/>
      <c r="E52" s="46"/>
      <c r="F52" s="33"/>
    </row>
    <row r="53" spans="1:7">
      <c r="D53" s="146"/>
      <c r="E53" s="46"/>
      <c r="F53" s="33"/>
    </row>
    <row r="54" spans="1:7">
      <c r="D54" s="146"/>
      <c r="E54" s="46"/>
      <c r="F54" s="33"/>
    </row>
    <row r="55" spans="1:7">
      <c r="D55" s="146"/>
      <c r="E55" s="46"/>
      <c r="F55" s="33"/>
    </row>
    <row r="56" spans="1:7">
      <c r="D56" s="146"/>
      <c r="E56" s="46"/>
      <c r="F56" s="33"/>
    </row>
    <row r="57" spans="1:7">
      <c r="D57" s="146"/>
      <c r="E57" s="46"/>
      <c r="F57" s="33"/>
    </row>
    <row r="58" spans="1:7">
      <c r="A58" s="30"/>
      <c r="D58" s="146"/>
      <c r="E58" s="46"/>
      <c r="F58" s="33"/>
    </row>
    <row r="59" spans="1:7">
      <c r="D59" s="146"/>
      <c r="E59" s="46"/>
      <c r="F59" s="33"/>
    </row>
    <row r="60" spans="1:7">
      <c r="A60" s="8"/>
      <c r="D60" s="146"/>
      <c r="E60" s="46"/>
      <c r="F60" s="33"/>
    </row>
    <row r="61" spans="1:7">
      <c r="D61" s="146"/>
      <c r="E61" s="46"/>
      <c r="F61" s="33"/>
    </row>
    <row r="62" spans="1:7">
      <c r="B62" s="146"/>
      <c r="C62" s="146"/>
      <c r="D62" s="146"/>
      <c r="E62" s="46"/>
      <c r="F62" s="33"/>
    </row>
    <row r="63" spans="1:7">
      <c r="B63" s="146"/>
      <c r="C63" s="146"/>
      <c r="D63" s="146"/>
      <c r="E63" s="46"/>
      <c r="F63" s="33"/>
    </row>
    <row r="64" spans="1:7">
      <c r="B64" s="143"/>
      <c r="C64" s="143"/>
      <c r="D64" s="143"/>
      <c r="E64" s="43"/>
      <c r="F64" s="33"/>
    </row>
    <row r="67" spans="1:19">
      <c r="A67" s="30"/>
      <c r="B67" s="148"/>
    </row>
    <row r="68" spans="1:19">
      <c r="A68" s="30"/>
      <c r="B68" s="149"/>
    </row>
    <row r="69" spans="1:19">
      <c r="A69" s="30"/>
    </row>
    <row r="70" spans="1:19" ht="20.5">
      <c r="A70" s="30"/>
      <c r="H70" s="54"/>
      <c r="I70" s="54"/>
      <c r="J70" s="54"/>
      <c r="K70" s="55"/>
      <c r="L70" s="54"/>
      <c r="M70" s="54"/>
      <c r="N70" s="54"/>
      <c r="O70" s="54"/>
      <c r="P70" s="54"/>
      <c r="Q70" s="54"/>
      <c r="R70" s="55"/>
      <c r="S70" s="55"/>
    </row>
    <row r="71" spans="1:19">
      <c r="A71" s="30"/>
      <c r="C71" s="150"/>
      <c r="D71" s="150"/>
      <c r="E71" s="58"/>
      <c r="F71" s="58"/>
    </row>
    <row r="72" spans="1:19">
      <c r="A72" s="30"/>
      <c r="C72" s="150"/>
      <c r="D72" s="150"/>
      <c r="E72" s="58"/>
      <c r="F72" s="58"/>
    </row>
    <row r="73" spans="1:19">
      <c r="A73" s="30"/>
      <c r="B73" s="151"/>
      <c r="C73" s="152"/>
      <c r="D73" s="150"/>
      <c r="E73" s="58"/>
      <c r="F73" s="58"/>
    </row>
    <row r="74" spans="1:19">
      <c r="A74" s="30"/>
      <c r="B74" s="143"/>
      <c r="C74" s="153"/>
      <c r="D74" s="150"/>
      <c r="E74" s="58"/>
      <c r="F74" s="58"/>
    </row>
    <row r="75" spans="1:19">
      <c r="A75" s="30"/>
      <c r="B75" s="143"/>
      <c r="C75" s="143"/>
      <c r="D75" s="143"/>
      <c r="E75" s="43"/>
      <c r="F75" s="43"/>
    </row>
    <row r="76" spans="1:19">
      <c r="A76" s="30"/>
      <c r="B76" s="143"/>
      <c r="C76" s="143"/>
      <c r="D76" s="143"/>
      <c r="E76" s="43"/>
      <c r="F76" s="43"/>
      <c r="G76" s="33"/>
      <c r="H76" s="44"/>
    </row>
    <row r="77" spans="1:19">
      <c r="A77" s="30"/>
      <c r="B77" s="143"/>
      <c r="C77" s="143"/>
      <c r="D77" s="143"/>
      <c r="E77" s="43"/>
      <c r="F77" s="43"/>
      <c r="G77" s="33"/>
      <c r="H77" s="44"/>
    </row>
    <row r="78" spans="1:19">
      <c r="A78" s="8"/>
      <c r="B78" s="143"/>
      <c r="C78" s="143"/>
      <c r="D78" s="143"/>
      <c r="E78" s="43"/>
      <c r="F78" s="43"/>
      <c r="G78" s="33"/>
      <c r="H78" s="44"/>
    </row>
    <row r="79" spans="1:19">
      <c r="B79" s="143"/>
      <c r="C79" s="143"/>
      <c r="D79" s="143"/>
      <c r="E79" s="43"/>
      <c r="F79" s="43"/>
      <c r="G79" s="33"/>
      <c r="H79" s="44"/>
    </row>
    <row r="80" spans="1:19">
      <c r="B80" s="143"/>
      <c r="C80" s="143"/>
      <c r="D80" s="143"/>
      <c r="E80" s="43"/>
      <c r="F80" s="43"/>
      <c r="G80" s="33"/>
      <c r="H80" s="44"/>
    </row>
    <row r="81" spans="1:8">
      <c r="B81" s="143"/>
      <c r="C81" s="143"/>
      <c r="D81" s="143"/>
      <c r="E81" s="43"/>
      <c r="F81" s="43"/>
      <c r="G81" s="33"/>
      <c r="H81" s="44"/>
    </row>
    <row r="82" spans="1:8">
      <c r="B82" s="143"/>
      <c r="C82" s="143"/>
      <c r="D82" s="143"/>
      <c r="E82" s="43"/>
      <c r="F82" s="43"/>
      <c r="G82" s="33"/>
      <c r="H82" s="44"/>
    </row>
    <row r="83" spans="1:8">
      <c r="A83" s="30"/>
      <c r="D83" s="143"/>
      <c r="E83" s="43"/>
      <c r="F83" s="29"/>
    </row>
    <row r="84" spans="1:8">
      <c r="A84" s="30"/>
      <c r="F84" s="3"/>
    </row>
    <row r="85" spans="1:8">
      <c r="B85" s="154"/>
      <c r="C85" s="154"/>
      <c r="D85" s="130"/>
      <c r="E85" s="128"/>
      <c r="F85" s="128"/>
    </row>
    <row r="86" spans="1:8">
      <c r="B86" s="144"/>
      <c r="C86" s="144"/>
      <c r="D86" s="130"/>
      <c r="E86" s="128"/>
      <c r="F86" s="128"/>
    </row>
    <row r="87" spans="1:8">
      <c r="B87" s="144"/>
      <c r="C87" s="144"/>
      <c r="D87" s="130"/>
      <c r="E87" s="128"/>
      <c r="F87" s="128"/>
    </row>
    <row r="88" spans="1:8">
      <c r="B88" s="146"/>
      <c r="C88" s="146"/>
      <c r="D88" s="130"/>
      <c r="E88" s="128"/>
      <c r="F88" s="128"/>
    </row>
    <row r="89" spans="1:8">
      <c r="B89" s="143"/>
      <c r="C89" s="143"/>
      <c r="D89" s="143"/>
      <c r="E89" s="43"/>
      <c r="F89" s="29"/>
    </row>
    <row r="90" spans="1:8">
      <c r="B90" s="143"/>
      <c r="C90" s="143"/>
      <c r="D90" s="143"/>
      <c r="E90" s="43"/>
      <c r="F90" s="43"/>
    </row>
    <row r="91" spans="1:8">
      <c r="B91" s="144"/>
      <c r="C91" s="144"/>
      <c r="D91" s="130"/>
      <c r="E91" s="128"/>
      <c r="F91" s="128"/>
    </row>
    <row r="92" spans="1:8">
      <c r="B92" s="154"/>
      <c r="C92" s="154"/>
      <c r="D92" s="130"/>
      <c r="E92" s="128"/>
      <c r="F92" s="128"/>
    </row>
    <row r="93" spans="1:8">
      <c r="B93" s="146"/>
      <c r="C93" s="146"/>
      <c r="D93" s="146"/>
      <c r="E93" s="46"/>
      <c r="F93" s="33"/>
    </row>
    <row r="94" spans="1:8">
      <c r="B94" s="146"/>
      <c r="C94" s="146"/>
      <c r="D94" s="146"/>
      <c r="E94" s="46"/>
      <c r="F94" s="46"/>
      <c r="G94" s="46"/>
    </row>
    <row r="95" spans="1:8">
      <c r="B95" s="130"/>
      <c r="C95" s="130"/>
      <c r="D95" s="146"/>
      <c r="F95" s="128"/>
      <c r="G95" s="128"/>
      <c r="H95" s="140"/>
    </row>
    <row r="96" spans="1:8">
      <c r="B96" s="130"/>
      <c r="C96" s="130"/>
      <c r="D96" s="146"/>
      <c r="F96" s="128"/>
      <c r="G96" s="128"/>
      <c r="H96" s="140"/>
    </row>
    <row r="97" spans="1:8">
      <c r="B97" s="130"/>
      <c r="C97" s="130"/>
      <c r="D97" s="146"/>
      <c r="F97" s="128"/>
      <c r="G97" s="128"/>
      <c r="H97" s="140"/>
    </row>
    <row r="98" spans="1:8">
      <c r="B98" s="130"/>
      <c r="C98" s="130"/>
      <c r="D98" s="146"/>
      <c r="F98" s="128"/>
      <c r="G98" s="128"/>
      <c r="H98" s="140"/>
    </row>
    <row r="99" spans="1:8">
      <c r="B99" s="146"/>
      <c r="C99" s="146"/>
      <c r="D99" s="146"/>
      <c r="E99" s="46"/>
      <c r="F99" s="33"/>
      <c r="H99" s="140"/>
    </row>
    <row r="100" spans="1:8">
      <c r="B100" s="146"/>
      <c r="C100" s="146"/>
      <c r="D100" s="146"/>
      <c r="E100" s="46"/>
      <c r="F100" s="33"/>
      <c r="H100" s="140"/>
    </row>
    <row r="101" spans="1:8">
      <c r="B101" s="146"/>
      <c r="C101" s="146"/>
      <c r="D101" s="146"/>
      <c r="E101" s="46"/>
      <c r="F101" s="33"/>
      <c r="H101" s="140"/>
    </row>
    <row r="102" spans="1:8">
      <c r="B102" s="146"/>
      <c r="C102" s="146"/>
      <c r="D102" s="146"/>
      <c r="E102" s="46"/>
      <c r="F102" s="46"/>
      <c r="G102" s="46"/>
      <c r="H102" s="140"/>
    </row>
    <row r="103" spans="1:8">
      <c r="A103" s="30"/>
      <c r="B103" s="130"/>
      <c r="C103" s="130"/>
      <c r="D103" s="146"/>
      <c r="F103" s="128"/>
      <c r="G103" s="128"/>
      <c r="H103" s="140"/>
    </row>
    <row r="104" spans="1:8">
      <c r="A104" s="30"/>
      <c r="B104" s="130"/>
      <c r="C104" s="130"/>
      <c r="D104" s="146"/>
      <c r="F104" s="33"/>
      <c r="H104" s="140"/>
    </row>
    <row r="105" spans="1:8">
      <c r="A105" s="30"/>
      <c r="B105" s="130"/>
      <c r="C105" s="130"/>
      <c r="D105" s="146"/>
      <c r="F105" s="33"/>
      <c r="H105" s="140"/>
    </row>
    <row r="106" spans="1:8">
      <c r="A106" s="30"/>
      <c r="B106" s="130"/>
      <c r="C106" s="130"/>
      <c r="D106" s="146"/>
      <c r="F106" s="33"/>
      <c r="H106" s="140"/>
    </row>
    <row r="107" spans="1:8">
      <c r="A107" s="30"/>
      <c r="B107" s="146"/>
      <c r="C107" s="146"/>
      <c r="D107" s="146"/>
      <c r="E107" s="46"/>
      <c r="F107" s="33"/>
    </row>
    <row r="108" spans="1:8">
      <c r="A108" s="30"/>
      <c r="B108" s="146"/>
      <c r="C108" s="146"/>
      <c r="D108" s="146"/>
      <c r="E108" s="46"/>
      <c r="F108" s="33"/>
    </row>
    <row r="109" spans="1:8">
      <c r="A109" s="30"/>
      <c r="B109" s="143"/>
      <c r="C109" s="143"/>
      <c r="D109" s="143"/>
      <c r="E109" s="43"/>
      <c r="F109" s="43"/>
      <c r="G109" s="33"/>
      <c r="H109" s="44"/>
    </row>
    <row r="110" spans="1:8">
      <c r="B110" s="143"/>
      <c r="C110" s="143"/>
      <c r="D110" s="143"/>
      <c r="E110" s="43"/>
      <c r="F110" s="43"/>
      <c r="G110" s="33"/>
      <c r="H110" s="44"/>
    </row>
    <row r="111" spans="1:8">
      <c r="B111" s="143"/>
      <c r="C111" s="143"/>
      <c r="D111" s="143"/>
      <c r="E111" s="43"/>
      <c r="F111" s="43"/>
      <c r="G111" s="33"/>
      <c r="H111" s="44"/>
    </row>
    <row r="112" spans="1:8">
      <c r="A112" s="30"/>
      <c r="B112" s="143"/>
      <c r="C112" s="143"/>
      <c r="D112" s="143"/>
      <c r="E112" s="43"/>
      <c r="F112" s="43"/>
      <c r="G112" s="33"/>
      <c r="H112" s="44"/>
    </row>
    <row r="113" spans="1:8">
      <c r="A113" s="30"/>
      <c r="B113" s="143"/>
      <c r="C113" s="143"/>
      <c r="D113" s="143"/>
      <c r="E113" s="43"/>
      <c r="F113" s="43"/>
      <c r="G113" s="33"/>
      <c r="H113" s="44"/>
    </row>
    <row r="114" spans="1:8">
      <c r="A114" s="30"/>
      <c r="B114" s="143"/>
      <c r="C114" s="143"/>
      <c r="D114" s="143"/>
      <c r="E114" s="43"/>
      <c r="F114" s="43"/>
      <c r="G114" s="33"/>
      <c r="H114" s="44"/>
    </row>
    <row r="115" spans="1:8">
      <c r="A115" s="30"/>
      <c r="B115" s="143"/>
      <c r="C115" s="143"/>
      <c r="D115" s="143"/>
      <c r="E115" s="43"/>
      <c r="F115" s="43"/>
      <c r="G115" s="33"/>
      <c r="H115" s="44"/>
    </row>
    <row r="116" spans="1:8">
      <c r="A116" s="30"/>
    </row>
    <row r="117" spans="1:8">
      <c r="A117" s="30"/>
    </row>
    <row r="118" spans="1:8">
      <c r="A118" s="30"/>
      <c r="B118" s="151"/>
      <c r="C118" s="151"/>
      <c r="D118" s="151"/>
      <c r="E118" s="30"/>
    </row>
    <row r="119" spans="1:8">
      <c r="A119" s="30"/>
      <c r="B119" s="143"/>
      <c r="C119" s="143"/>
      <c r="D119" s="143"/>
      <c r="E119" s="43"/>
    </row>
    <row r="120" spans="1:8">
      <c r="A120" s="30"/>
      <c r="B120" s="143"/>
      <c r="C120" s="143"/>
      <c r="D120" s="143"/>
      <c r="E120" s="43"/>
    </row>
    <row r="121" spans="1:8">
      <c r="A121" s="30"/>
      <c r="B121" s="143"/>
      <c r="C121" s="143"/>
      <c r="D121" s="143"/>
      <c r="E121" s="43"/>
    </row>
    <row r="122" spans="1:8">
      <c r="A122" s="30"/>
      <c r="B122" s="143"/>
      <c r="C122" s="143"/>
      <c r="D122" s="143"/>
      <c r="E122" s="43"/>
    </row>
    <row r="123" spans="1:8">
      <c r="A123" s="30"/>
      <c r="B123" s="143"/>
      <c r="C123" s="143"/>
      <c r="D123" s="143"/>
      <c r="E123" s="43"/>
    </row>
    <row r="124" spans="1:8">
      <c r="A124" s="30"/>
      <c r="B124" s="143"/>
      <c r="C124" s="143"/>
      <c r="D124" s="143"/>
      <c r="E124" s="43"/>
    </row>
    <row r="125" spans="1:8">
      <c r="A125" s="30"/>
      <c r="B125" s="143"/>
      <c r="C125" s="143"/>
      <c r="D125" s="143"/>
      <c r="E125" s="43"/>
    </row>
    <row r="126" spans="1:8">
      <c r="A126" s="30"/>
      <c r="B126" s="143"/>
      <c r="C126" s="143"/>
      <c r="D126" s="143"/>
      <c r="E126" s="43"/>
    </row>
    <row r="127" spans="1:8">
      <c r="A127" s="30"/>
      <c r="B127" s="143"/>
      <c r="C127" s="143"/>
      <c r="D127" s="143"/>
      <c r="E127" s="43"/>
    </row>
    <row r="128" spans="1:8">
      <c r="A128" s="30"/>
      <c r="B128" s="143"/>
      <c r="C128" s="143"/>
      <c r="D128" s="143"/>
      <c r="E128" s="43"/>
    </row>
    <row r="129" spans="1:5">
      <c r="A129" s="30"/>
      <c r="B129" s="143"/>
      <c r="C129" s="143"/>
      <c r="D129" s="143"/>
      <c r="E129" s="43"/>
    </row>
    <row r="130" spans="1:5">
      <c r="A130" s="30"/>
      <c r="B130" s="143"/>
      <c r="C130" s="143"/>
      <c r="D130" s="143"/>
      <c r="E130" s="43"/>
    </row>
    <row r="131" spans="1:5">
      <c r="A131" s="30"/>
      <c r="B131" s="143"/>
      <c r="C131" s="143"/>
      <c r="D131" s="143"/>
      <c r="E131" s="43"/>
    </row>
    <row r="132" spans="1:5">
      <c r="A132" s="30"/>
      <c r="B132" s="143"/>
      <c r="C132" s="143"/>
      <c r="D132" s="143"/>
      <c r="E132" s="43"/>
    </row>
    <row r="133" spans="1:5">
      <c r="A133" s="30"/>
      <c r="B133" s="143"/>
      <c r="C133" s="143"/>
      <c r="D133" s="143"/>
      <c r="E133" s="43"/>
    </row>
    <row r="134" spans="1:5">
      <c r="A134" s="30"/>
      <c r="B134" s="143"/>
      <c r="C134" s="143"/>
      <c r="D134" s="143"/>
      <c r="E134" s="43"/>
    </row>
    <row r="135" spans="1:5">
      <c r="A135" s="30"/>
      <c r="B135" s="143"/>
      <c r="C135" s="143"/>
      <c r="D135" s="143"/>
      <c r="E135" s="43"/>
    </row>
    <row r="136" spans="1:5">
      <c r="A136" s="30"/>
      <c r="B136" s="143"/>
      <c r="C136" s="143"/>
      <c r="D136" s="143"/>
      <c r="E136" s="43"/>
    </row>
    <row r="137" spans="1:5">
      <c r="A137" s="30"/>
      <c r="B137" s="143"/>
      <c r="C137" s="143"/>
      <c r="D137" s="143"/>
      <c r="E137" s="43"/>
    </row>
    <row r="138" spans="1:5">
      <c r="A138" s="30"/>
      <c r="B138" s="143"/>
      <c r="C138" s="143"/>
      <c r="D138" s="143"/>
      <c r="E138" s="43"/>
    </row>
    <row r="139" spans="1:5">
      <c r="A139" s="30"/>
      <c r="B139" s="143"/>
      <c r="C139" s="143"/>
      <c r="D139" s="143"/>
      <c r="E139" s="43"/>
    </row>
    <row r="140" spans="1:5">
      <c r="A140" s="30"/>
      <c r="B140" s="143"/>
      <c r="C140" s="143"/>
      <c r="D140" s="143"/>
      <c r="E140" s="43"/>
    </row>
    <row r="141" spans="1:5">
      <c r="A141" s="30"/>
      <c r="B141" s="143"/>
      <c r="C141" s="143"/>
      <c r="D141" s="143"/>
      <c r="E141" s="43"/>
    </row>
    <row r="142" spans="1:5">
      <c r="A142" s="30"/>
      <c r="B142" s="143"/>
      <c r="C142" s="143"/>
      <c r="D142" s="143"/>
      <c r="E142" s="43"/>
    </row>
    <row r="143" spans="1:5">
      <c r="A143" s="30"/>
      <c r="B143" s="143"/>
      <c r="C143" s="143"/>
      <c r="D143" s="143"/>
      <c r="E143" s="43"/>
    </row>
    <row r="144" spans="1:5">
      <c r="A144" s="30"/>
      <c r="B144" s="143"/>
      <c r="C144" s="143"/>
      <c r="D144" s="143"/>
      <c r="E144" s="43"/>
    </row>
    <row r="145" spans="1:5">
      <c r="A145" s="30"/>
      <c r="B145" s="143"/>
      <c r="C145" s="143"/>
      <c r="D145" s="143"/>
      <c r="E145" s="43"/>
    </row>
    <row r="146" spans="1:5">
      <c r="A146" s="30"/>
      <c r="B146" s="143"/>
      <c r="C146" s="143"/>
      <c r="D146" s="143"/>
      <c r="E146" s="43"/>
    </row>
    <row r="147" spans="1:5">
      <c r="A147" s="30"/>
      <c r="B147" s="143"/>
      <c r="C147" s="143"/>
      <c r="D147" s="143"/>
      <c r="E147" s="43"/>
    </row>
    <row r="148" spans="1:5">
      <c r="A148" s="30"/>
      <c r="B148" s="143"/>
      <c r="C148" s="143"/>
      <c r="D148" s="143"/>
      <c r="E148" s="43"/>
    </row>
    <row r="149" spans="1:5">
      <c r="A149" s="30"/>
      <c r="B149" s="143"/>
      <c r="C149" s="143"/>
      <c r="D149" s="143"/>
      <c r="E149" s="43"/>
    </row>
    <row r="150" spans="1:5">
      <c r="A150" s="30"/>
      <c r="B150" s="143"/>
      <c r="C150" s="143"/>
      <c r="D150" s="143"/>
      <c r="E150" s="43"/>
    </row>
    <row r="151" spans="1:5">
      <c r="A151" s="30"/>
      <c r="B151" s="143"/>
      <c r="C151" s="143"/>
      <c r="D151" s="143"/>
      <c r="E151" s="43"/>
    </row>
    <row r="152" spans="1:5">
      <c r="A152" s="30"/>
      <c r="B152" s="143"/>
      <c r="C152" s="143"/>
      <c r="D152" s="143"/>
      <c r="E152" s="43"/>
    </row>
    <row r="153" spans="1:5">
      <c r="A153" s="30"/>
      <c r="B153" s="143"/>
      <c r="C153" s="143"/>
      <c r="D153" s="143"/>
      <c r="E153" s="43"/>
    </row>
    <row r="154" spans="1:5">
      <c r="A154" s="30"/>
      <c r="B154" s="143"/>
      <c r="C154" s="143"/>
      <c r="D154" s="143"/>
      <c r="E154" s="43"/>
    </row>
    <row r="155" spans="1:5">
      <c r="B155" s="143"/>
      <c r="C155" s="143"/>
      <c r="D155" s="143"/>
      <c r="E155" s="43"/>
    </row>
    <row r="156" spans="1:5">
      <c r="B156" s="143"/>
      <c r="C156" s="143"/>
      <c r="D156" s="143"/>
      <c r="E156" s="43"/>
    </row>
    <row r="157" spans="1:5">
      <c r="B157" s="143"/>
      <c r="C157" s="143"/>
      <c r="D157" s="143"/>
      <c r="E157" s="43"/>
    </row>
    <row r="158" spans="1:5">
      <c r="B158" s="143"/>
      <c r="C158" s="143"/>
      <c r="D158" s="143"/>
      <c r="E158" s="43"/>
    </row>
    <row r="159" spans="1:5">
      <c r="B159" s="143"/>
      <c r="C159" s="143"/>
      <c r="D159" s="143"/>
      <c r="E159" s="43"/>
    </row>
    <row r="160" spans="1:5">
      <c r="B160" s="143"/>
      <c r="C160" s="143"/>
      <c r="D160" s="143"/>
      <c r="E160" s="43"/>
    </row>
    <row r="166" spans="2:3">
      <c r="B166" s="144"/>
      <c r="C166" s="144"/>
    </row>
    <row r="167" spans="2:3">
      <c r="B167" s="144"/>
      <c r="C167" s="144"/>
    </row>
    <row r="168" spans="2:3">
      <c r="B168" s="144"/>
      <c r="C168" s="144"/>
    </row>
    <row r="169" spans="2:3">
      <c r="B169" s="144"/>
      <c r="C169" s="144"/>
    </row>
    <row r="170" spans="2:3">
      <c r="B170" s="144"/>
      <c r="C170" s="144"/>
    </row>
    <row r="171" spans="2:3">
      <c r="B171" s="144"/>
      <c r="C171" s="144"/>
    </row>
    <row r="172" spans="2:3">
      <c r="B172" s="144"/>
      <c r="C172" s="144"/>
    </row>
    <row r="173" spans="2:3">
      <c r="B173" s="144"/>
      <c r="C173" s="144"/>
    </row>
    <row r="174" spans="2:3">
      <c r="B174" s="144"/>
      <c r="C174" s="144"/>
    </row>
    <row r="175" spans="2:3">
      <c r="B175" s="144"/>
      <c r="C175" s="144"/>
    </row>
    <row r="176" spans="2:3">
      <c r="B176" s="144"/>
      <c r="C176" s="144"/>
    </row>
    <row r="177" spans="2:3">
      <c r="B177" s="144"/>
      <c r="C177" s="144"/>
    </row>
    <row r="178" spans="2:3">
      <c r="B178" s="144"/>
      <c r="C178" s="144"/>
    </row>
  </sheetData>
  <hyperlinks>
    <hyperlink ref="A45:XFD45" r:id="rId1" display="https://ec.europa.eu/eurostat/databrowser/view/isoc_e_diin2/default/table?lang=en"/>
  </hyperlinks>
  <pageMargins left="0.7" right="0.7" top="0.75" bottom="0.75" header="0.3" footer="0.3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5"/>
  <sheetViews>
    <sheetView showGridLines="0" zoomScaleNormal="100" workbookViewId="0">
      <selection activeCell="A15" sqref="A15"/>
    </sheetView>
  </sheetViews>
  <sheetFormatPr defaultColWidth="7.5" defaultRowHeight="16.5"/>
  <cols>
    <col min="1" max="1" width="31.58203125" style="167" customWidth="1"/>
    <col min="2" max="2" width="14.5" style="167" customWidth="1"/>
    <col min="3" max="3" width="22.08203125" style="167" customWidth="1"/>
    <col min="4" max="9" width="7.5" style="167"/>
    <col min="10" max="10" width="12.08203125" style="167" bestFit="1" customWidth="1"/>
    <col min="11" max="13" width="7.5" style="167"/>
    <col min="14" max="14" width="22.08203125" style="173" customWidth="1"/>
    <col min="15" max="16384" width="7.5" style="173"/>
  </cols>
  <sheetData>
    <row r="1" spans="1:4">
      <c r="A1" s="231" t="s">
        <v>445</v>
      </c>
    </row>
    <row r="2" spans="1:4" ht="72" customHeight="1">
      <c r="A2" s="155"/>
      <c r="B2" s="69" t="s">
        <v>446</v>
      </c>
      <c r="C2" s="69" t="s">
        <v>447</v>
      </c>
    </row>
    <row r="3" spans="1:4">
      <c r="A3" s="8" t="s">
        <v>435</v>
      </c>
      <c r="B3" s="168">
        <v>22.2</v>
      </c>
      <c r="C3" s="168">
        <v>21.799999999999997</v>
      </c>
    </row>
    <row r="4" spans="1:4">
      <c r="A4" s="8" t="s">
        <v>439</v>
      </c>
      <c r="B4" s="168">
        <v>6</v>
      </c>
      <c r="C4" s="168">
        <v>6.6999999999999993</v>
      </c>
    </row>
    <row r="5" spans="1:4">
      <c r="A5" s="8" t="s">
        <v>434</v>
      </c>
      <c r="B5" s="168">
        <v>12.2</v>
      </c>
      <c r="C5" s="168">
        <v>32.299999999999997</v>
      </c>
    </row>
    <row r="6" spans="1:4">
      <c r="A6" s="8" t="s">
        <v>437</v>
      </c>
      <c r="B6" s="168">
        <v>6.2</v>
      </c>
      <c r="C6" s="168">
        <v>15.5</v>
      </c>
    </row>
    <row r="7" spans="1:4">
      <c r="A7" s="8" t="s">
        <v>438</v>
      </c>
      <c r="B7" s="168">
        <v>1</v>
      </c>
      <c r="C7" s="168">
        <v>8.8000000000000007</v>
      </c>
    </row>
    <row r="8" spans="1:4">
      <c r="A8" s="8" t="s">
        <v>432</v>
      </c>
      <c r="B8" s="168">
        <v>5.3</v>
      </c>
      <c r="C8" s="168">
        <v>80.8</v>
      </c>
    </row>
    <row r="9" spans="1:4">
      <c r="A9" s="8" t="s">
        <v>433</v>
      </c>
      <c r="B9" s="168">
        <v>5.5</v>
      </c>
      <c r="C9" s="168">
        <v>37.300000000000004</v>
      </c>
    </row>
    <row r="10" spans="1:4">
      <c r="A10" s="8" t="s">
        <v>436</v>
      </c>
      <c r="B10" s="168">
        <v>3.2</v>
      </c>
      <c r="C10" s="168">
        <v>17.7</v>
      </c>
    </row>
    <row r="11" spans="1:4">
      <c r="A11" s="126"/>
      <c r="B11" s="127"/>
      <c r="C11" s="169"/>
    </row>
    <row r="12" spans="1:4">
      <c r="A12" s="126"/>
      <c r="B12" s="169"/>
      <c r="C12" s="169"/>
    </row>
    <row r="13" spans="1:4">
      <c r="A13" s="156" t="s">
        <v>448</v>
      </c>
      <c r="B13" s="169"/>
      <c r="C13" s="170"/>
    </row>
    <row r="14" spans="1:4" s="253" customFormat="1">
      <c r="A14" s="156" t="s">
        <v>444</v>
      </c>
      <c r="B14" s="251"/>
      <c r="C14" s="252"/>
    </row>
    <row r="15" spans="1:4" s="23" customFormat="1">
      <c r="A15" s="34" t="s">
        <v>117</v>
      </c>
      <c r="B15" s="21"/>
      <c r="C15" s="21"/>
      <c r="D15" s="21"/>
    </row>
    <row r="16" spans="1:4">
      <c r="A16" s="126"/>
      <c r="B16" s="169"/>
      <c r="C16" s="127"/>
    </row>
    <row r="17" spans="1:3">
      <c r="A17" s="126"/>
      <c r="B17" s="169"/>
      <c r="C17" s="170"/>
    </row>
    <row r="18" spans="1:3">
      <c r="A18" s="126"/>
      <c r="B18" s="169"/>
      <c r="C18" s="170"/>
    </row>
    <row r="19" spans="1:3">
      <c r="A19" s="171"/>
      <c r="B19" s="169"/>
      <c r="C19" s="170"/>
    </row>
    <row r="20" spans="1:3">
      <c r="A20" s="171"/>
      <c r="B20" s="169"/>
      <c r="C20" s="170"/>
    </row>
    <row r="21" spans="1:3">
      <c r="A21" s="171"/>
      <c r="B21" s="172"/>
      <c r="C21" s="170"/>
    </row>
    <row r="22" spans="1:3">
      <c r="A22" s="171"/>
      <c r="B22" s="172"/>
      <c r="C22" s="170"/>
    </row>
    <row r="23" spans="1:3">
      <c r="A23" s="171"/>
      <c r="B23" s="172"/>
      <c r="C23" s="170"/>
    </row>
    <row r="24" spans="1:3">
      <c r="B24" s="172"/>
      <c r="C24" s="170"/>
    </row>
    <row r="25" spans="1:3">
      <c r="B25" s="172"/>
      <c r="C25" s="170"/>
    </row>
  </sheetData>
  <hyperlinks>
    <hyperlink ref="A14:XFD14" r:id="rId1" display="https://ec.europa.eu/eurostat/databrowser/view/isoc_e_diin2/default/table?lang=en"/>
    <hyperlink ref="A15" r:id="rId2"/>
  </hyperlinks>
  <pageMargins left="0.7" right="0.7" top="0.75" bottom="0.75" header="0.3" footer="0.3"/>
  <drawing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6"/>
  <sheetViews>
    <sheetView showGridLines="0" topLeftCell="A10" zoomScaleNormal="100" workbookViewId="0">
      <selection activeCell="S19" sqref="S19"/>
    </sheetView>
  </sheetViews>
  <sheetFormatPr defaultColWidth="10.33203125" defaultRowHeight="16.5"/>
  <cols>
    <col min="1" max="1" width="10.5" style="3" customWidth="1"/>
    <col min="2" max="3" width="5.5" style="3" bestFit="1" customWidth="1"/>
    <col min="4" max="13" width="5.08203125" style="3" customWidth="1"/>
    <col min="14" max="14" width="5.5" style="3" bestFit="1" customWidth="1"/>
    <col min="15" max="15" width="5.08203125" style="3" customWidth="1"/>
    <col min="16" max="18" width="6.08203125" style="3" customWidth="1"/>
    <col min="19" max="24" width="10.33203125" style="3"/>
    <col min="25" max="16384" width="10.33203125" style="2"/>
  </cols>
  <sheetData>
    <row r="1" spans="1:24">
      <c r="A1" s="227" t="s">
        <v>449</v>
      </c>
    </row>
    <row r="2" spans="1:24" s="176" customFormat="1" ht="24" customHeight="1">
      <c r="A2" s="174"/>
      <c r="B2" s="174">
        <v>2008</v>
      </c>
      <c r="C2" s="174">
        <v>2009</v>
      </c>
      <c r="D2" s="174">
        <v>2010</v>
      </c>
      <c r="E2" s="174">
        <v>2011</v>
      </c>
      <c r="F2" s="174">
        <v>2012</v>
      </c>
      <c r="G2" s="174">
        <v>2013</v>
      </c>
      <c r="H2" s="174">
        <v>2014</v>
      </c>
      <c r="I2" s="174">
        <v>2015</v>
      </c>
      <c r="J2" s="174">
        <v>2016</v>
      </c>
      <c r="K2" s="174">
        <v>2017</v>
      </c>
      <c r="L2" s="174">
        <v>2018</v>
      </c>
      <c r="M2" s="174">
        <v>2019</v>
      </c>
      <c r="N2" s="174">
        <v>2020</v>
      </c>
      <c r="O2" s="174">
        <v>2021</v>
      </c>
      <c r="P2" s="175"/>
      <c r="Q2" s="175"/>
      <c r="R2" s="175"/>
      <c r="S2" s="175"/>
      <c r="T2" s="175"/>
      <c r="U2" s="175"/>
      <c r="V2" s="175"/>
      <c r="W2" s="175"/>
      <c r="X2" s="175"/>
    </row>
    <row r="3" spans="1:24" s="176" customFormat="1">
      <c r="A3" s="126" t="s">
        <v>378</v>
      </c>
      <c r="B3" s="177">
        <v>12.6</v>
      </c>
      <c r="C3" s="177">
        <v>12.8</v>
      </c>
      <c r="D3" s="177">
        <v>12.9</v>
      </c>
      <c r="E3" s="177">
        <v>13.1</v>
      </c>
      <c r="F3" s="177">
        <v>13.2</v>
      </c>
      <c r="G3" s="177">
        <v>13.2</v>
      </c>
      <c r="H3" s="177">
        <v>13.3</v>
      </c>
      <c r="I3" s="177">
        <v>13.4</v>
      </c>
      <c r="J3" s="177">
        <v>13.5</v>
      </c>
      <c r="K3" s="177">
        <v>13.6</v>
      </c>
      <c r="L3" s="177">
        <v>13.7</v>
      </c>
      <c r="M3" s="177">
        <v>13.9</v>
      </c>
      <c r="N3" s="177">
        <v>14.2</v>
      </c>
      <c r="O3" s="177">
        <v>14.5</v>
      </c>
      <c r="P3" s="175"/>
      <c r="Q3" s="175"/>
      <c r="R3" s="175"/>
      <c r="S3" s="175"/>
      <c r="T3" s="175"/>
      <c r="U3" s="175"/>
      <c r="V3" s="175"/>
      <c r="W3" s="175"/>
      <c r="X3" s="175"/>
    </row>
    <row r="4" spans="1:24" s="176" customFormat="1">
      <c r="A4" s="126" t="s">
        <v>88</v>
      </c>
      <c r="B4" s="177">
        <v>11.2</v>
      </c>
      <c r="C4" s="177">
        <v>11.3</v>
      </c>
      <c r="D4" s="177">
        <v>11.8</v>
      </c>
      <c r="E4" s="177">
        <v>12.3</v>
      </c>
      <c r="F4" s="177">
        <v>12.7</v>
      </c>
      <c r="G4" s="177">
        <v>13</v>
      </c>
      <c r="H4" s="177">
        <v>12.7</v>
      </c>
      <c r="I4" s="177">
        <v>12.4</v>
      </c>
      <c r="J4" s="177">
        <v>12.8</v>
      </c>
      <c r="K4" s="177">
        <v>12.9</v>
      </c>
      <c r="L4" s="177">
        <v>13.2</v>
      </c>
      <c r="M4" s="177">
        <v>13.1</v>
      </c>
      <c r="N4" s="177">
        <v>13.1</v>
      </c>
      <c r="O4" s="177">
        <v>14.2</v>
      </c>
      <c r="P4" s="175"/>
      <c r="Q4" s="175"/>
      <c r="R4" s="175"/>
      <c r="S4" s="175"/>
      <c r="T4" s="175"/>
      <c r="U4" s="175"/>
      <c r="V4" s="175"/>
      <c r="W4" s="175"/>
      <c r="X4" s="175"/>
    </row>
    <row r="5" spans="1:24" s="176" customFormat="1">
      <c r="A5" s="126" t="s">
        <v>85</v>
      </c>
      <c r="B5" s="177">
        <v>12.8</v>
      </c>
      <c r="C5" s="177">
        <v>12.3</v>
      </c>
      <c r="D5" s="177">
        <v>12.7</v>
      </c>
      <c r="E5" s="177">
        <v>13</v>
      </c>
      <c r="F5" s="177">
        <v>12.5</v>
      </c>
      <c r="G5" s="177">
        <v>12.9</v>
      </c>
      <c r="H5" s="177">
        <v>12.3</v>
      </c>
      <c r="I5" s="177">
        <v>12</v>
      </c>
      <c r="J5" s="177">
        <v>12.2</v>
      </c>
      <c r="K5" s="177">
        <v>11.6</v>
      </c>
      <c r="L5" s="177">
        <v>11.8</v>
      </c>
      <c r="M5" s="177">
        <v>12.2</v>
      </c>
      <c r="N5" s="177">
        <v>13.3</v>
      </c>
      <c r="O5" s="177">
        <v>13.9</v>
      </c>
      <c r="P5" s="175"/>
      <c r="Q5" s="175"/>
      <c r="R5" s="175"/>
      <c r="S5" s="175"/>
      <c r="T5" s="175"/>
      <c r="U5" s="175"/>
      <c r="V5" s="175"/>
      <c r="W5" s="175"/>
      <c r="X5" s="175"/>
    </row>
    <row r="6" spans="1:24" s="176" customFormat="1">
      <c r="A6" s="126" t="s">
        <v>102</v>
      </c>
      <c r="B6" s="177">
        <v>8.1999999999999993</v>
      </c>
      <c r="C6" s="177">
        <v>8.9</v>
      </c>
      <c r="D6" s="177">
        <v>9</v>
      </c>
      <c r="E6" s="177">
        <v>9.1999999999999993</v>
      </c>
      <c r="F6" s="177">
        <v>9.6999999999999993</v>
      </c>
      <c r="G6" s="177">
        <v>9.6</v>
      </c>
      <c r="H6" s="177">
        <v>9.9</v>
      </c>
      <c r="I6" s="177">
        <v>10</v>
      </c>
      <c r="J6" s="177">
        <v>10</v>
      </c>
      <c r="K6" s="177">
        <v>10.3</v>
      </c>
      <c r="L6" s="177">
        <v>10.4</v>
      </c>
      <c r="M6" s="177">
        <v>10.6</v>
      </c>
      <c r="N6" s="177">
        <v>10.9</v>
      </c>
      <c r="O6" s="177">
        <v>11.1</v>
      </c>
      <c r="P6" s="175"/>
      <c r="Q6" s="175"/>
      <c r="R6" s="175"/>
      <c r="S6" s="175"/>
      <c r="T6" s="175"/>
      <c r="U6" s="175"/>
      <c r="V6" s="175"/>
      <c r="W6" s="175"/>
      <c r="X6" s="175"/>
    </row>
    <row r="7" spans="1:24" s="176" customFormat="1">
      <c r="A7" s="126" t="s">
        <v>89</v>
      </c>
      <c r="B7" s="177">
        <v>10</v>
      </c>
      <c r="C7" s="177">
        <v>10.1</v>
      </c>
      <c r="D7" s="177">
        <v>10.1</v>
      </c>
      <c r="E7" s="177">
        <v>10.4</v>
      </c>
      <c r="F7" s="177">
        <v>10.1</v>
      </c>
      <c r="G7" s="177">
        <v>9.6</v>
      </c>
      <c r="H7" s="177">
        <v>9.9</v>
      </c>
      <c r="I7" s="177">
        <v>9.6</v>
      </c>
      <c r="J7" s="177">
        <v>10</v>
      </c>
      <c r="K7" s="177">
        <v>10.6</v>
      </c>
      <c r="L7" s="177">
        <v>10.199999999999999</v>
      </c>
      <c r="M7" s="177">
        <v>11</v>
      </c>
      <c r="N7" s="177">
        <v>11.7</v>
      </c>
      <c r="O7" s="177">
        <v>11.9</v>
      </c>
      <c r="P7" s="175"/>
      <c r="Q7" s="175"/>
      <c r="R7" s="175"/>
      <c r="S7" s="175"/>
      <c r="T7" s="175"/>
      <c r="U7" s="175"/>
      <c r="V7" s="175"/>
      <c r="W7" s="175"/>
      <c r="X7" s="175"/>
    </row>
    <row r="8" spans="1:24" s="176" customFormat="1">
      <c r="A8" s="175"/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4" s="176" customFormat="1">
      <c r="A9" s="175"/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4" s="176" customFormat="1">
      <c r="A10" s="156" t="s">
        <v>450</v>
      </c>
      <c r="B10" s="175"/>
      <c r="C10" s="175"/>
      <c r="D10" s="175"/>
      <c r="E10" s="175"/>
      <c r="F10" s="175"/>
      <c r="G10" s="175"/>
      <c r="H10" s="175"/>
      <c r="I10" s="175"/>
      <c r="J10" s="175"/>
      <c r="K10" s="175"/>
      <c r="L10" s="175"/>
      <c r="M10" s="175"/>
      <c r="N10" s="175"/>
      <c r="O10" s="175"/>
      <c r="P10" s="175"/>
      <c r="Q10" s="175"/>
      <c r="R10" s="175"/>
      <c r="S10" s="175"/>
      <c r="T10" s="175"/>
      <c r="U10" s="175"/>
      <c r="V10" s="175"/>
      <c r="W10" s="175"/>
      <c r="X10" s="175"/>
    </row>
    <row r="11" spans="1:24" s="176" customFormat="1">
      <c r="A11" s="156" t="s">
        <v>451</v>
      </c>
      <c r="B11" s="169"/>
      <c r="C11" s="169"/>
      <c r="D11" s="169"/>
      <c r="E11" s="169"/>
      <c r="F11" s="169"/>
      <c r="G11" s="169"/>
      <c r="H11" s="169"/>
      <c r="I11" s="169"/>
      <c r="J11" s="169"/>
      <c r="K11" s="169"/>
      <c r="L11" s="127"/>
      <c r="M11" s="169"/>
      <c r="N11" s="169"/>
      <c r="O11" s="127"/>
      <c r="P11" s="175"/>
      <c r="Q11" s="175"/>
      <c r="R11" s="175"/>
      <c r="S11" s="175"/>
      <c r="T11" s="175"/>
      <c r="U11" s="175"/>
      <c r="V11" s="175"/>
      <c r="W11" s="175"/>
      <c r="X11" s="175"/>
    </row>
    <row r="12" spans="1:24" s="176" customFormat="1">
      <c r="A12" s="34"/>
      <c r="B12" s="127"/>
      <c r="C12" s="169"/>
      <c r="D12" s="169"/>
      <c r="E12" s="169"/>
      <c r="F12" s="127"/>
      <c r="G12" s="169"/>
      <c r="H12" s="169"/>
      <c r="I12" s="169"/>
      <c r="J12" s="169"/>
      <c r="K12" s="169"/>
      <c r="L12" s="169"/>
      <c r="M12" s="169"/>
      <c r="N12" s="169"/>
      <c r="O12" s="169"/>
      <c r="P12" s="175"/>
      <c r="Q12" s="175"/>
      <c r="R12" s="175"/>
      <c r="S12" s="175"/>
      <c r="T12" s="175"/>
      <c r="U12" s="175"/>
      <c r="V12" s="175"/>
      <c r="W12" s="175"/>
      <c r="X12" s="175"/>
    </row>
    <row r="13" spans="1:24" s="176" customFormat="1">
      <c r="A13" s="126"/>
      <c r="B13" s="169"/>
      <c r="C13" s="169"/>
      <c r="D13" s="169"/>
      <c r="E13" s="169"/>
      <c r="F13" s="169"/>
      <c r="G13" s="169"/>
      <c r="H13" s="169"/>
      <c r="I13" s="169"/>
      <c r="J13" s="169"/>
      <c r="K13" s="169"/>
      <c r="L13" s="169"/>
      <c r="M13" s="127"/>
      <c r="N13" s="169"/>
      <c r="O13" s="169"/>
      <c r="P13" s="175"/>
      <c r="Q13" s="175"/>
      <c r="R13" s="175"/>
      <c r="S13" s="175"/>
      <c r="T13" s="175"/>
      <c r="U13" s="175"/>
      <c r="V13" s="175"/>
      <c r="W13" s="175"/>
      <c r="X13" s="175"/>
    </row>
    <row r="14" spans="1:24" s="176" customFormat="1">
      <c r="A14" s="126"/>
      <c r="B14" s="169"/>
      <c r="C14" s="169"/>
      <c r="D14" s="169"/>
      <c r="E14" s="127"/>
      <c r="F14" s="169"/>
      <c r="G14" s="169"/>
      <c r="H14" s="169"/>
      <c r="I14" s="169"/>
      <c r="J14" s="169"/>
      <c r="K14" s="169"/>
      <c r="L14" s="169"/>
      <c r="M14" s="169"/>
      <c r="N14" s="169"/>
      <c r="O14" s="169"/>
      <c r="P14" s="175"/>
      <c r="Q14" s="175"/>
      <c r="R14" s="175"/>
      <c r="S14" s="175"/>
      <c r="T14" s="175"/>
      <c r="U14" s="175"/>
      <c r="V14" s="175"/>
      <c r="W14" s="175"/>
      <c r="X14" s="175"/>
    </row>
    <row r="15" spans="1:24" s="176" customFormat="1">
      <c r="A15" s="126"/>
      <c r="B15" s="169"/>
      <c r="C15" s="169"/>
      <c r="D15" s="169"/>
      <c r="E15" s="169"/>
      <c r="F15" s="169"/>
      <c r="G15" s="169"/>
      <c r="H15" s="169"/>
      <c r="I15" s="169"/>
      <c r="J15" s="169"/>
      <c r="K15" s="169"/>
      <c r="L15" s="169"/>
      <c r="M15" s="169"/>
      <c r="N15" s="169"/>
      <c r="O15" s="169"/>
      <c r="P15" s="175"/>
      <c r="Q15" s="175"/>
      <c r="R15" s="175"/>
      <c r="S15" s="175"/>
      <c r="T15" s="175"/>
      <c r="U15" s="175"/>
      <c r="V15" s="175"/>
      <c r="W15" s="175"/>
      <c r="X15" s="175"/>
    </row>
    <row r="16" spans="1:24" s="176" customFormat="1">
      <c r="A16" s="175"/>
      <c r="B16" s="175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  <c r="P16" s="175"/>
      <c r="Q16" s="175"/>
      <c r="R16" s="175"/>
      <c r="S16" s="175"/>
      <c r="T16" s="175"/>
      <c r="U16" s="175"/>
      <c r="V16" s="175"/>
      <c r="W16" s="175"/>
      <c r="X16" s="175"/>
    </row>
    <row r="17" spans="1:24" s="176" customFormat="1">
      <c r="A17" s="175"/>
      <c r="B17" s="175"/>
      <c r="C17" s="175"/>
      <c r="D17" s="175"/>
      <c r="E17" s="175"/>
      <c r="F17" s="175"/>
      <c r="G17" s="175"/>
      <c r="H17" s="175"/>
      <c r="I17" s="175"/>
      <c r="J17" s="175"/>
      <c r="K17" s="175"/>
      <c r="L17" s="175"/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75"/>
      <c r="X17" s="175"/>
    </row>
    <row r="18" spans="1:24" s="176" customFormat="1">
      <c r="A18" s="126"/>
      <c r="B18" s="175"/>
      <c r="C18" s="175"/>
      <c r="D18" s="175"/>
      <c r="E18" s="175"/>
      <c r="F18" s="175"/>
      <c r="G18" s="175"/>
      <c r="H18" s="175"/>
      <c r="I18" s="175"/>
      <c r="J18" s="175"/>
      <c r="K18" s="175"/>
      <c r="L18" s="175"/>
      <c r="M18" s="175"/>
      <c r="N18" s="175"/>
      <c r="O18" s="175"/>
      <c r="P18" s="175"/>
      <c r="Q18" s="175"/>
      <c r="R18" s="175"/>
      <c r="S18" s="175"/>
      <c r="T18" s="175"/>
      <c r="U18" s="175"/>
      <c r="V18" s="175"/>
      <c r="W18" s="175"/>
      <c r="X18" s="175"/>
    </row>
    <row r="19" spans="1:24" s="176" customFormat="1">
      <c r="A19" s="126"/>
      <c r="B19" s="126"/>
      <c r="C19" s="126"/>
      <c r="D19" s="126"/>
      <c r="E19" s="169"/>
      <c r="F19" s="169"/>
      <c r="G19" s="169"/>
      <c r="H19" s="127"/>
      <c r="I19" s="169"/>
      <c r="J19" s="169"/>
      <c r="K19" s="127"/>
      <c r="L19" s="169"/>
      <c r="M19" s="169"/>
      <c r="N19" s="169"/>
      <c r="O19" s="169"/>
      <c r="P19" s="169"/>
      <c r="Q19" s="169"/>
      <c r="R19" s="169"/>
      <c r="S19" s="175"/>
      <c r="T19" s="175"/>
      <c r="U19" s="175"/>
      <c r="V19" s="175"/>
      <c r="W19" s="175"/>
      <c r="X19" s="175"/>
    </row>
    <row r="20" spans="1:24" s="176" customFormat="1">
      <c r="A20" s="126"/>
      <c r="B20" s="126"/>
      <c r="C20" s="126"/>
      <c r="D20" s="126"/>
      <c r="E20" s="169"/>
      <c r="F20" s="169"/>
      <c r="G20" s="169"/>
      <c r="H20" s="169"/>
      <c r="I20" s="169"/>
      <c r="J20" s="169"/>
      <c r="K20" s="127"/>
      <c r="L20" s="127"/>
      <c r="M20" s="169"/>
      <c r="N20" s="169"/>
      <c r="O20" s="169"/>
      <c r="P20" s="127"/>
      <c r="Q20" s="169"/>
      <c r="R20" s="169"/>
      <c r="S20" s="175"/>
      <c r="T20" s="175"/>
      <c r="U20" s="175"/>
      <c r="V20" s="175"/>
      <c r="W20" s="175"/>
      <c r="X20" s="175"/>
    </row>
    <row r="21" spans="1:24" s="176" customFormat="1">
      <c r="A21" s="126"/>
      <c r="B21" s="126"/>
      <c r="C21" s="126"/>
      <c r="D21" s="126"/>
      <c r="E21" s="169"/>
      <c r="F21" s="169"/>
      <c r="G21" s="169"/>
      <c r="H21" s="169"/>
      <c r="I21" s="169"/>
      <c r="J21" s="169"/>
      <c r="K21" s="169"/>
      <c r="L21" s="127"/>
      <c r="M21" s="169"/>
      <c r="N21" s="169"/>
      <c r="O21" s="169"/>
      <c r="P21" s="169"/>
      <c r="Q21" s="127"/>
      <c r="R21" s="127"/>
      <c r="S21" s="175"/>
      <c r="T21" s="175"/>
      <c r="U21" s="175"/>
      <c r="V21" s="175"/>
      <c r="W21" s="175"/>
      <c r="X21" s="175"/>
    </row>
    <row r="22" spans="1:24" s="176" customFormat="1">
      <c r="A22" s="126"/>
      <c r="B22" s="126"/>
      <c r="C22" s="126"/>
      <c r="D22" s="126"/>
      <c r="E22" s="169"/>
      <c r="F22" s="169"/>
      <c r="G22" s="169"/>
      <c r="H22" s="169"/>
      <c r="I22" s="169"/>
      <c r="J22" s="127"/>
      <c r="K22" s="169"/>
      <c r="L22" s="169"/>
      <c r="M22" s="169"/>
      <c r="N22" s="169"/>
      <c r="O22" s="169"/>
      <c r="P22" s="169"/>
      <c r="Q22" s="169"/>
      <c r="R22" s="169"/>
      <c r="S22" s="175"/>
      <c r="T22" s="175"/>
      <c r="U22" s="175"/>
      <c r="V22" s="175"/>
      <c r="W22" s="175"/>
      <c r="X22" s="175"/>
    </row>
    <row r="23" spans="1:24" s="176" customFormat="1">
      <c r="A23" s="126"/>
      <c r="B23" s="126"/>
      <c r="C23" s="126"/>
      <c r="D23" s="126"/>
      <c r="E23" s="169"/>
      <c r="F23" s="169"/>
      <c r="G23" s="169"/>
      <c r="H23" s="169"/>
      <c r="I23" s="169"/>
      <c r="J23" s="169"/>
      <c r="K23" s="169"/>
      <c r="L23" s="169"/>
      <c r="M23" s="127"/>
      <c r="N23" s="169"/>
      <c r="O23" s="169"/>
      <c r="P23" s="169"/>
      <c r="Q23" s="169"/>
      <c r="R23" s="169"/>
      <c r="S23" s="175"/>
      <c r="T23" s="175"/>
      <c r="U23" s="175"/>
      <c r="V23" s="175"/>
      <c r="W23" s="175"/>
      <c r="X23" s="175"/>
    </row>
    <row r="24" spans="1:24" s="176" customFormat="1">
      <c r="A24" s="175"/>
      <c r="B24" s="175"/>
      <c r="C24" s="175"/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</row>
    <row r="25" spans="1:24" s="176" customFormat="1">
      <c r="A25" s="175"/>
      <c r="B25" s="175"/>
      <c r="C25" s="175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</row>
    <row r="26" spans="1:24" s="176" customFormat="1">
      <c r="A26" s="175"/>
      <c r="B26" s="175"/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</row>
  </sheetData>
  <hyperlinks>
    <hyperlink ref="A11" r:id="rId1"/>
  </hyperlinks>
  <pageMargins left="0.7" right="0.7" top="0.75" bottom="0.75" header="0.3" footer="0.3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9"/>
  <sheetViews>
    <sheetView showGridLines="0" workbookViewId="0">
      <selection activeCell="A29" sqref="A29:XFD29"/>
    </sheetView>
  </sheetViews>
  <sheetFormatPr defaultColWidth="8.5" defaultRowHeight="16.5"/>
  <cols>
    <col min="1" max="1" width="13.58203125" style="75" customWidth="1"/>
    <col min="2" max="2" width="22" style="75" customWidth="1"/>
    <col min="3" max="3" width="10.08203125" style="75" bestFit="1" customWidth="1"/>
    <col min="4" max="16384" width="8.5" style="75"/>
  </cols>
  <sheetData>
    <row r="1" spans="1:3">
      <c r="A1" s="226" t="s">
        <v>452</v>
      </c>
    </row>
    <row r="2" spans="1:3">
      <c r="B2" s="75" t="s">
        <v>453</v>
      </c>
      <c r="C2" s="75" t="s">
        <v>454</v>
      </c>
    </row>
    <row r="3" spans="1:3">
      <c r="A3" s="75" t="s">
        <v>96</v>
      </c>
      <c r="B3" s="180">
        <v>-7.0440289403261502</v>
      </c>
      <c r="C3" s="180">
        <v>2.7444814801942701</v>
      </c>
    </row>
    <row r="4" spans="1:3">
      <c r="A4" s="75" t="s">
        <v>98</v>
      </c>
      <c r="B4" s="180"/>
      <c r="C4" s="180">
        <v>4.9970184896554404</v>
      </c>
    </row>
    <row r="5" spans="1:3">
      <c r="A5" s="75" t="s">
        <v>86</v>
      </c>
      <c r="B5" s="180">
        <v>6.6863477574822001</v>
      </c>
      <c r="C5" s="180">
        <v>6.6311873788059197</v>
      </c>
    </row>
    <row r="6" spans="1:3">
      <c r="A6" s="75" t="s">
        <v>455</v>
      </c>
      <c r="B6" s="180">
        <v>7.8237412715913202</v>
      </c>
      <c r="C6" s="180">
        <v>7.6576978417266099</v>
      </c>
    </row>
    <row r="7" spans="1:3">
      <c r="A7" s="75" t="s">
        <v>456</v>
      </c>
      <c r="B7" s="180">
        <v>23.4789636320418</v>
      </c>
      <c r="C7" s="180">
        <v>9.0976745556898209</v>
      </c>
    </row>
    <row r="8" spans="1:3">
      <c r="A8" s="75" t="s">
        <v>87</v>
      </c>
      <c r="B8" s="180">
        <v>10.974853515625</v>
      </c>
      <c r="C8" s="180">
        <v>9.8950033017829604</v>
      </c>
    </row>
    <row r="9" spans="1:3">
      <c r="A9" s="75" t="s">
        <v>105</v>
      </c>
      <c r="B9" s="180">
        <v>11.7798388673784</v>
      </c>
      <c r="C9" s="180">
        <v>10.112683717065201</v>
      </c>
    </row>
    <row r="10" spans="1:3">
      <c r="A10" s="75" t="s">
        <v>92</v>
      </c>
      <c r="B10" s="180">
        <v>16.5598964384107</v>
      </c>
      <c r="C10" s="180">
        <v>12.896471500581599</v>
      </c>
    </row>
    <row r="11" spans="1:3">
      <c r="A11" s="75" t="s">
        <v>102</v>
      </c>
      <c r="B11" s="180">
        <v>13.1766183032155</v>
      </c>
      <c r="C11" s="180">
        <v>13.0656545658164</v>
      </c>
    </row>
    <row r="12" spans="1:3">
      <c r="A12" s="75" t="s">
        <v>83</v>
      </c>
      <c r="B12" s="180">
        <v>15.95753173146</v>
      </c>
      <c r="C12" s="180">
        <v>15.0481782595603</v>
      </c>
    </row>
    <row r="13" spans="1:3">
      <c r="A13" s="75" t="s">
        <v>95</v>
      </c>
      <c r="B13" s="180">
        <v>18.712172962272899</v>
      </c>
      <c r="C13" s="180">
        <v>15.1982429257774</v>
      </c>
    </row>
    <row r="14" spans="1:3">
      <c r="A14" s="75" t="s">
        <v>107</v>
      </c>
      <c r="B14" s="180">
        <v>21.463910535652801</v>
      </c>
      <c r="C14" s="180">
        <v>15.341171635124899</v>
      </c>
    </row>
    <row r="15" spans="1:3">
      <c r="A15" s="75" t="s">
        <v>108</v>
      </c>
      <c r="B15" s="180">
        <v>18.967622126313199</v>
      </c>
      <c r="C15" s="180">
        <v>16.714396108913999</v>
      </c>
    </row>
    <row r="16" spans="1:3">
      <c r="A16" s="75" t="s">
        <v>104</v>
      </c>
      <c r="B16" s="180">
        <v>22.244191055062299</v>
      </c>
      <c r="C16" s="180">
        <v>17.7481253072777</v>
      </c>
    </row>
    <row r="17" spans="1:3">
      <c r="A17" s="75" t="s">
        <v>85</v>
      </c>
      <c r="B17" s="180">
        <v>20.629381473281601</v>
      </c>
      <c r="C17" s="180">
        <v>17.822479890453799</v>
      </c>
    </row>
    <row r="18" spans="1:3">
      <c r="A18" s="75" t="s">
        <v>106</v>
      </c>
      <c r="B18" s="180">
        <v>19.959517561599</v>
      </c>
      <c r="C18" s="180">
        <v>18.382598388675099</v>
      </c>
    </row>
    <row r="19" spans="1:3">
      <c r="A19" s="75" t="s">
        <v>101</v>
      </c>
      <c r="B19" s="180">
        <v>26.319682959048802</v>
      </c>
      <c r="C19" s="180">
        <v>19.321678864206401</v>
      </c>
    </row>
    <row r="20" spans="1:3">
      <c r="A20" s="75" t="s">
        <v>93</v>
      </c>
      <c r="B20" s="180">
        <v>29.743572753865401</v>
      </c>
      <c r="C20" s="180">
        <v>19.863080525206801</v>
      </c>
    </row>
    <row r="21" spans="1:3">
      <c r="A21" s="75" t="s">
        <v>90</v>
      </c>
      <c r="B21" s="180">
        <v>21.216778231608199</v>
      </c>
      <c r="C21" s="180">
        <v>20.212933318593802</v>
      </c>
    </row>
    <row r="22" spans="1:3">
      <c r="A22" s="75" t="s">
        <v>89</v>
      </c>
      <c r="B22" s="180">
        <v>23.161760233963399</v>
      </c>
      <c r="C22" s="180">
        <v>22.6408179553199</v>
      </c>
    </row>
    <row r="23" spans="1:3">
      <c r="A23" s="75" t="s">
        <v>88</v>
      </c>
      <c r="B23" s="180">
        <v>25.131060004514101</v>
      </c>
      <c r="C23" s="180">
        <v>23.727055267083301</v>
      </c>
    </row>
    <row r="24" spans="1:3">
      <c r="A24" s="75" t="s">
        <v>103</v>
      </c>
      <c r="B24" s="180">
        <v>30.621534379836302</v>
      </c>
      <c r="C24" s="180">
        <v>27.658751872191701</v>
      </c>
    </row>
    <row r="25" spans="1:3">
      <c r="A25" s="75" t="s">
        <v>94</v>
      </c>
      <c r="B25" s="180">
        <v>34.256593944844099</v>
      </c>
      <c r="C25" s="180">
        <v>33.153466028430501</v>
      </c>
    </row>
    <row r="26" spans="1:3">
      <c r="A26" s="75" t="s">
        <v>100</v>
      </c>
      <c r="B26" s="180">
        <v>79.201637588960594</v>
      </c>
      <c r="C26" s="180">
        <v>49.939792811919098</v>
      </c>
    </row>
    <row r="27" spans="1:3">
      <c r="B27" s="180"/>
      <c r="C27" s="180"/>
    </row>
    <row r="29" spans="1:3">
      <c r="A29" s="75" t="s">
        <v>609</v>
      </c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4"/>
  <sheetViews>
    <sheetView showGridLines="0" zoomScaleNormal="100" workbookViewId="0">
      <selection activeCell="A10" sqref="A10"/>
    </sheetView>
  </sheetViews>
  <sheetFormatPr defaultColWidth="9.5" defaultRowHeight="17.5"/>
  <cols>
    <col min="1" max="7" width="9.5" style="34"/>
    <col min="8" max="16384" width="9.5" style="26"/>
  </cols>
  <sheetData>
    <row r="1" spans="1:7">
      <c r="A1" s="229" t="s">
        <v>125</v>
      </c>
    </row>
    <row r="2" spans="1:7" ht="33">
      <c r="A2" s="45" t="s">
        <v>118</v>
      </c>
      <c r="B2" s="263" t="s">
        <v>126</v>
      </c>
      <c r="C2" s="263" t="s">
        <v>127</v>
      </c>
      <c r="D2" s="263" t="s">
        <v>128</v>
      </c>
      <c r="E2" s="263" t="s">
        <v>129</v>
      </c>
      <c r="F2" s="263" t="s">
        <v>130</v>
      </c>
      <c r="G2" s="263" t="s">
        <v>131</v>
      </c>
    </row>
    <row r="3" spans="1:7">
      <c r="A3" s="27" t="s">
        <v>89</v>
      </c>
      <c r="B3" s="46">
        <v>3.8000807320815677E-2</v>
      </c>
      <c r="C3" s="46">
        <v>5.2606281715500358E-2</v>
      </c>
      <c r="D3" s="46">
        <v>-0.43362096344066703</v>
      </c>
      <c r="E3" s="46">
        <v>0.14601339675055569</v>
      </c>
      <c r="F3" s="29">
        <v>-2.3552909123474786</v>
      </c>
      <c r="G3" s="29">
        <v>-2.5522913900012738</v>
      </c>
    </row>
    <row r="4" spans="1:7">
      <c r="A4" s="27" t="s">
        <v>85</v>
      </c>
      <c r="B4" s="46">
        <v>1.360131914190954</v>
      </c>
      <c r="C4" s="46">
        <v>-0.1420314367559225</v>
      </c>
      <c r="D4" s="46">
        <v>-9.0246777359701991E-2</v>
      </c>
      <c r="E4" s="46">
        <v>-0.3890443851929547</v>
      </c>
      <c r="F4" s="29">
        <v>-1.7952647370719899</v>
      </c>
      <c r="G4" s="29">
        <v>-1.0564554221896154</v>
      </c>
    </row>
    <row r="5" spans="1:7">
      <c r="A5" s="27" t="s">
        <v>102</v>
      </c>
      <c r="B5" s="46">
        <v>3.6243492208218445E-2</v>
      </c>
      <c r="C5" s="46">
        <v>7.2107406527449291E-2</v>
      </c>
      <c r="D5" s="46">
        <v>-0.21415563584562886</v>
      </c>
      <c r="E5" s="46">
        <v>0.10801578821924696</v>
      </c>
      <c r="F5" s="29">
        <v>-0.44423923555839839</v>
      </c>
      <c r="G5" s="29">
        <v>-0.44202818444911207</v>
      </c>
    </row>
    <row r="6" spans="1:7">
      <c r="A6" s="27" t="s">
        <v>88</v>
      </c>
      <c r="B6" s="46">
        <v>0.51603020229409369</v>
      </c>
      <c r="C6" s="46">
        <v>5.3604944536428834E-2</v>
      </c>
      <c r="D6" s="46">
        <v>-0.34201826225174892</v>
      </c>
      <c r="E6" s="46">
        <v>-0.46776392664230887</v>
      </c>
      <c r="F6" s="29">
        <v>-1.6946678676619862</v>
      </c>
      <c r="G6" s="29">
        <v>-1.9348149097255214</v>
      </c>
    </row>
    <row r="7" spans="1:7">
      <c r="A7" s="30"/>
      <c r="B7" s="43"/>
      <c r="C7" s="43"/>
      <c r="D7" s="43"/>
      <c r="E7" s="43"/>
      <c r="F7" s="29"/>
    </row>
    <row r="8" spans="1:7">
      <c r="A8" s="248"/>
      <c r="B8" s="43"/>
      <c r="C8" s="43"/>
      <c r="D8" s="43"/>
      <c r="E8" s="43"/>
      <c r="F8" s="29"/>
    </row>
    <row r="9" spans="1:7">
      <c r="A9" s="198" t="s">
        <v>585</v>
      </c>
      <c r="B9" s="43"/>
      <c r="C9" s="43"/>
      <c r="D9" s="43"/>
      <c r="E9" s="43"/>
      <c r="F9" s="29"/>
    </row>
    <row r="10" spans="1:7">
      <c r="A10" s="34" t="s">
        <v>114</v>
      </c>
      <c r="B10" s="29"/>
      <c r="C10" s="29"/>
      <c r="D10" s="29"/>
      <c r="E10" s="29"/>
      <c r="F10" s="29"/>
    </row>
    <row r="11" spans="1:7">
      <c r="B11" s="29"/>
      <c r="C11" s="29"/>
      <c r="D11" s="29"/>
      <c r="E11" s="29"/>
    </row>
    <row r="12" spans="1:7">
      <c r="B12" s="47"/>
      <c r="C12" s="47"/>
      <c r="D12" s="47"/>
      <c r="E12" s="47"/>
      <c r="F12" s="30"/>
    </row>
    <row r="13" spans="1:7">
      <c r="B13" s="46"/>
      <c r="C13" s="46"/>
      <c r="D13" s="46"/>
      <c r="E13" s="43"/>
      <c r="F13" s="33"/>
    </row>
    <row r="14" spans="1:7">
      <c r="B14" s="46"/>
      <c r="C14" s="46"/>
      <c r="D14" s="46"/>
      <c r="E14" s="46"/>
      <c r="F14" s="33"/>
    </row>
    <row r="15" spans="1:7">
      <c r="B15" s="46"/>
      <c r="C15" s="46"/>
      <c r="D15" s="46"/>
      <c r="E15" s="46"/>
      <c r="F15" s="33"/>
    </row>
    <row r="16" spans="1:7">
      <c r="B16" s="46"/>
      <c r="C16" s="46"/>
      <c r="D16" s="46"/>
      <c r="E16" s="46"/>
      <c r="F16" s="33"/>
    </row>
    <row r="17" spans="1:8">
      <c r="A17" s="30"/>
      <c r="B17" s="43"/>
      <c r="C17" s="43"/>
      <c r="D17" s="43"/>
      <c r="E17" s="43"/>
      <c r="F17" s="33"/>
    </row>
    <row r="18" spans="1:8">
      <c r="A18" s="30"/>
      <c r="B18" s="43"/>
      <c r="C18" s="43"/>
      <c r="D18" s="43"/>
      <c r="E18" s="43"/>
      <c r="F18" s="33"/>
    </row>
    <row r="19" spans="1:8">
      <c r="A19" s="30"/>
      <c r="B19" s="43"/>
      <c r="C19" s="43"/>
      <c r="D19" s="43"/>
      <c r="E19" s="43"/>
      <c r="F19" s="33"/>
    </row>
    <row r="20" spans="1:8">
      <c r="B20" s="46"/>
      <c r="C20" s="46"/>
      <c r="D20" s="46"/>
      <c r="E20" s="46"/>
    </row>
    <row r="22" spans="1:8">
      <c r="A22" s="26"/>
    </row>
    <row r="23" spans="1:8">
      <c r="B23" s="48"/>
    </row>
    <row r="24" spans="1:8">
      <c r="B24" s="38"/>
    </row>
    <row r="29" spans="1:8">
      <c r="A29" s="30"/>
      <c r="B29" s="30"/>
      <c r="C29" s="30"/>
      <c r="D29" s="30"/>
      <c r="E29" s="30"/>
      <c r="F29" s="30"/>
    </row>
    <row r="30" spans="1:8">
      <c r="A30" s="30"/>
      <c r="B30" s="43"/>
      <c r="C30" s="43"/>
      <c r="D30" s="43"/>
      <c r="E30" s="43"/>
      <c r="F30" s="43"/>
    </row>
    <row r="31" spans="1:8">
      <c r="A31" s="30"/>
      <c r="B31" s="43"/>
      <c r="C31" s="43"/>
      <c r="D31" s="43"/>
      <c r="E31" s="43"/>
      <c r="F31" s="43"/>
    </row>
    <row r="32" spans="1:8">
      <c r="A32" s="30"/>
      <c r="B32" s="43"/>
      <c r="C32" s="43"/>
      <c r="D32" s="43"/>
      <c r="E32" s="43"/>
      <c r="F32" s="43"/>
      <c r="G32" s="33"/>
      <c r="H32" s="44"/>
    </row>
    <row r="33" spans="1:8">
      <c r="A33" s="30"/>
      <c r="B33" s="43"/>
      <c r="C33" s="43"/>
      <c r="D33" s="43"/>
      <c r="E33" s="43"/>
      <c r="F33" s="43"/>
      <c r="G33" s="33"/>
      <c r="H33" s="44"/>
    </row>
    <row r="34" spans="1:8">
      <c r="A34" s="30"/>
      <c r="B34" s="43"/>
      <c r="C34" s="43"/>
      <c r="D34" s="43"/>
      <c r="E34" s="43"/>
      <c r="F34" s="43"/>
      <c r="G34" s="33"/>
      <c r="H34" s="44"/>
    </row>
    <row r="35" spans="1:8">
      <c r="A35" s="30"/>
      <c r="B35" s="43"/>
      <c r="C35" s="43"/>
      <c r="D35" s="43"/>
      <c r="E35" s="43"/>
      <c r="F35" s="43"/>
      <c r="G35" s="33"/>
      <c r="H35" s="44"/>
    </row>
    <row r="36" spans="1:8">
      <c r="A36" s="30"/>
      <c r="B36" s="43"/>
      <c r="C36" s="43"/>
      <c r="D36" s="43"/>
      <c r="E36" s="43"/>
      <c r="F36" s="43"/>
      <c r="G36" s="33"/>
      <c r="H36" s="44"/>
    </row>
    <row r="37" spans="1:8">
      <c r="A37" s="30"/>
      <c r="B37" s="43"/>
      <c r="C37" s="43"/>
      <c r="D37" s="43"/>
      <c r="E37" s="43"/>
      <c r="F37" s="43"/>
      <c r="G37" s="33"/>
      <c r="H37" s="44"/>
    </row>
    <row r="38" spans="1:8">
      <c r="A38" s="30"/>
      <c r="B38" s="43"/>
      <c r="C38" s="43"/>
      <c r="D38" s="43"/>
      <c r="E38" s="43"/>
      <c r="F38" s="43"/>
      <c r="G38" s="33"/>
      <c r="H38" s="44"/>
    </row>
    <row r="39" spans="1:8">
      <c r="A39" s="30"/>
      <c r="B39" s="43"/>
      <c r="C39" s="43"/>
      <c r="D39" s="43"/>
      <c r="E39" s="43"/>
      <c r="F39" s="43"/>
      <c r="G39" s="33"/>
      <c r="H39" s="44"/>
    </row>
    <row r="40" spans="1:8">
      <c r="A40" s="30"/>
      <c r="B40" s="43"/>
      <c r="C40" s="43"/>
      <c r="D40" s="43"/>
      <c r="E40" s="43"/>
      <c r="F40" s="43"/>
      <c r="G40" s="33"/>
      <c r="H40" s="44"/>
    </row>
    <row r="41" spans="1:8">
      <c r="A41" s="30"/>
      <c r="B41" s="43"/>
      <c r="C41" s="43"/>
      <c r="D41" s="43"/>
      <c r="E41" s="43"/>
      <c r="F41" s="43"/>
      <c r="G41" s="33"/>
      <c r="H41" s="44"/>
    </row>
    <row r="42" spans="1:8">
      <c r="A42" s="30"/>
      <c r="B42" s="43"/>
      <c r="C42" s="43"/>
      <c r="D42" s="43"/>
      <c r="E42" s="43"/>
      <c r="F42" s="43"/>
      <c r="G42" s="33"/>
      <c r="H42" s="44"/>
    </row>
    <row r="43" spans="1:8">
      <c r="A43" s="30"/>
      <c r="B43" s="43"/>
      <c r="C43" s="43"/>
      <c r="D43" s="43"/>
      <c r="E43" s="43"/>
      <c r="F43" s="43"/>
      <c r="G43" s="33"/>
      <c r="H43" s="44"/>
    </row>
    <row r="44" spans="1:8">
      <c r="A44" s="30"/>
      <c r="B44" s="43"/>
      <c r="C44" s="43"/>
      <c r="D44" s="43"/>
      <c r="E44" s="43"/>
      <c r="F44" s="43"/>
      <c r="G44" s="33"/>
      <c r="H44" s="44"/>
    </row>
    <row r="45" spans="1:8">
      <c r="A45" s="30"/>
      <c r="B45" s="43"/>
      <c r="C45" s="43"/>
      <c r="D45" s="43"/>
      <c r="E45" s="43"/>
      <c r="F45" s="43"/>
      <c r="G45" s="33"/>
      <c r="H45" s="44"/>
    </row>
    <row r="46" spans="1:8">
      <c r="A46" s="30"/>
      <c r="B46" s="43"/>
      <c r="C46" s="43"/>
      <c r="D46" s="43"/>
      <c r="E46" s="43"/>
      <c r="F46" s="43"/>
      <c r="G46" s="33"/>
      <c r="H46" s="44"/>
    </row>
    <row r="47" spans="1:8">
      <c r="A47" s="30"/>
      <c r="B47" s="43"/>
      <c r="C47" s="43"/>
      <c r="D47" s="43"/>
      <c r="E47" s="43"/>
      <c r="F47" s="43"/>
      <c r="G47" s="33"/>
      <c r="H47" s="44"/>
    </row>
    <row r="48" spans="1:8">
      <c r="A48" s="30"/>
      <c r="B48" s="43"/>
      <c r="C48" s="43"/>
      <c r="D48" s="43"/>
      <c r="E48" s="43"/>
      <c r="F48" s="43"/>
      <c r="G48" s="33"/>
      <c r="H48" s="44"/>
    </row>
    <row r="49" spans="1:8">
      <c r="A49" s="30"/>
      <c r="B49" s="43"/>
      <c r="C49" s="43"/>
      <c r="D49" s="43"/>
      <c r="E49" s="43"/>
      <c r="F49" s="43"/>
      <c r="G49" s="33"/>
      <c r="H49" s="44"/>
    </row>
    <row r="50" spans="1:8">
      <c r="A50" s="30"/>
      <c r="B50" s="43"/>
      <c r="C50" s="43"/>
      <c r="D50" s="43"/>
      <c r="E50" s="43"/>
      <c r="F50" s="43"/>
      <c r="G50" s="33"/>
      <c r="H50" s="44"/>
    </row>
    <row r="51" spans="1:8">
      <c r="A51" s="30"/>
      <c r="B51" s="43"/>
      <c r="C51" s="43"/>
      <c r="D51" s="43"/>
      <c r="E51" s="43"/>
      <c r="F51" s="43"/>
      <c r="G51" s="33"/>
      <c r="H51" s="44"/>
    </row>
    <row r="52" spans="1:8">
      <c r="A52" s="30"/>
      <c r="B52" s="43"/>
      <c r="C52" s="43"/>
      <c r="D52" s="43"/>
      <c r="E52" s="43"/>
      <c r="F52" s="43"/>
      <c r="G52" s="33"/>
      <c r="H52" s="44"/>
    </row>
    <row r="53" spans="1:8">
      <c r="A53" s="30"/>
      <c r="B53" s="43"/>
      <c r="C53" s="43"/>
      <c r="D53" s="43"/>
      <c r="E53" s="43"/>
      <c r="F53" s="43"/>
      <c r="G53" s="33"/>
      <c r="H53" s="44"/>
    </row>
    <row r="54" spans="1:8">
      <c r="A54" s="30"/>
      <c r="B54" s="43"/>
      <c r="C54" s="43"/>
      <c r="D54" s="43"/>
      <c r="E54" s="43"/>
      <c r="F54" s="43"/>
      <c r="G54" s="33"/>
      <c r="H54" s="44"/>
    </row>
    <row r="55" spans="1:8">
      <c r="A55" s="30"/>
      <c r="B55" s="43"/>
      <c r="C55" s="43"/>
      <c r="D55" s="43"/>
      <c r="E55" s="43"/>
      <c r="F55" s="43"/>
      <c r="G55" s="33"/>
      <c r="H55" s="44"/>
    </row>
    <row r="56" spans="1:8">
      <c r="A56" s="30"/>
      <c r="B56" s="43"/>
      <c r="C56" s="43"/>
      <c r="D56" s="43"/>
      <c r="E56" s="43"/>
      <c r="F56" s="43"/>
      <c r="G56" s="33"/>
      <c r="H56" s="44"/>
    </row>
    <row r="57" spans="1:8">
      <c r="A57" s="30"/>
      <c r="B57" s="43"/>
      <c r="C57" s="43"/>
      <c r="D57" s="43"/>
      <c r="E57" s="43"/>
      <c r="F57" s="43"/>
      <c r="G57" s="33"/>
      <c r="H57" s="44"/>
    </row>
    <row r="58" spans="1:8">
      <c r="A58" s="30"/>
      <c r="B58" s="43"/>
      <c r="C58" s="43"/>
      <c r="D58" s="43"/>
      <c r="E58" s="43"/>
      <c r="F58" s="43"/>
      <c r="G58" s="33"/>
      <c r="H58" s="44"/>
    </row>
    <row r="59" spans="1:8">
      <c r="A59" s="30"/>
      <c r="B59" s="43"/>
      <c r="C59" s="43"/>
      <c r="D59" s="43"/>
      <c r="E59" s="43"/>
      <c r="F59" s="43"/>
      <c r="G59" s="33"/>
      <c r="H59" s="44"/>
    </row>
    <row r="60" spans="1:8">
      <c r="A60" s="30"/>
      <c r="B60" s="43"/>
      <c r="C60" s="43"/>
      <c r="D60" s="43"/>
      <c r="E60" s="43"/>
      <c r="F60" s="43"/>
      <c r="G60" s="33"/>
      <c r="H60" s="44"/>
    </row>
    <row r="61" spans="1:8">
      <c r="A61" s="30"/>
      <c r="B61" s="43"/>
      <c r="C61" s="43"/>
      <c r="D61" s="43"/>
      <c r="E61" s="43"/>
      <c r="F61" s="43"/>
      <c r="G61" s="33"/>
      <c r="H61" s="44"/>
    </row>
    <row r="62" spans="1:8">
      <c r="A62" s="30"/>
      <c r="B62" s="43"/>
      <c r="C62" s="43"/>
      <c r="D62" s="43"/>
      <c r="E62" s="43"/>
      <c r="F62" s="43"/>
      <c r="G62" s="33"/>
      <c r="H62" s="44"/>
    </row>
    <row r="63" spans="1:8">
      <c r="A63" s="30"/>
      <c r="B63" s="43"/>
      <c r="C63" s="43"/>
      <c r="D63" s="43"/>
      <c r="E63" s="43"/>
      <c r="F63" s="43"/>
      <c r="G63" s="33"/>
      <c r="H63" s="44"/>
    </row>
    <row r="64" spans="1:8">
      <c r="A64" s="30"/>
      <c r="B64" s="43"/>
      <c r="C64" s="43"/>
      <c r="D64" s="43"/>
      <c r="E64" s="43"/>
      <c r="F64" s="43"/>
      <c r="G64" s="33"/>
      <c r="H64" s="44"/>
    </row>
    <row r="65" spans="1:8">
      <c r="A65" s="30"/>
      <c r="B65" s="43"/>
      <c r="C65" s="43"/>
      <c r="D65" s="43"/>
      <c r="E65" s="43"/>
      <c r="F65" s="43"/>
      <c r="G65" s="33"/>
      <c r="H65" s="44"/>
    </row>
    <row r="66" spans="1:8">
      <c r="A66" s="30"/>
      <c r="B66" s="43"/>
      <c r="C66" s="43"/>
      <c r="D66" s="43"/>
      <c r="E66" s="43"/>
      <c r="F66" s="43"/>
      <c r="G66" s="33"/>
      <c r="H66" s="44"/>
    </row>
    <row r="67" spans="1:8">
      <c r="A67" s="30"/>
      <c r="B67" s="43"/>
      <c r="C67" s="43"/>
      <c r="D67" s="43"/>
      <c r="E67" s="43"/>
      <c r="F67" s="43"/>
      <c r="G67" s="33"/>
      <c r="H67" s="44"/>
    </row>
    <row r="68" spans="1:8">
      <c r="A68" s="30"/>
      <c r="B68" s="43"/>
      <c r="C68" s="43"/>
      <c r="D68" s="43"/>
      <c r="E68" s="43"/>
      <c r="F68" s="43"/>
      <c r="G68" s="33"/>
      <c r="H68" s="44"/>
    </row>
    <row r="69" spans="1:8">
      <c r="A69" s="30"/>
      <c r="B69" s="43"/>
      <c r="C69" s="43"/>
      <c r="D69" s="43"/>
      <c r="E69" s="43"/>
      <c r="F69" s="43"/>
      <c r="G69" s="33"/>
      <c r="H69" s="44"/>
    </row>
    <row r="70" spans="1:8">
      <c r="A70" s="30"/>
      <c r="B70" s="43"/>
      <c r="C70" s="43"/>
      <c r="D70" s="43"/>
      <c r="E70" s="43"/>
      <c r="F70" s="43"/>
      <c r="G70" s="33"/>
      <c r="H70" s="44"/>
    </row>
    <row r="71" spans="1:8">
      <c r="A71" s="30"/>
      <c r="B71" s="43"/>
      <c r="C71" s="43"/>
      <c r="D71" s="43"/>
      <c r="E71" s="43"/>
      <c r="F71" s="43"/>
      <c r="G71" s="33"/>
      <c r="H71" s="44"/>
    </row>
    <row r="74" spans="1:8">
      <c r="A74" s="30"/>
      <c r="B74" s="30"/>
      <c r="C74" s="30"/>
      <c r="D74" s="30"/>
      <c r="E74" s="30"/>
    </row>
    <row r="75" spans="1:8">
      <c r="A75" s="30"/>
      <c r="B75" s="43"/>
      <c r="C75" s="43"/>
      <c r="D75" s="43"/>
      <c r="E75" s="43"/>
    </row>
    <row r="76" spans="1:8">
      <c r="A76" s="30"/>
      <c r="B76" s="43"/>
      <c r="C76" s="43"/>
      <c r="D76" s="43"/>
      <c r="E76" s="43"/>
    </row>
    <row r="77" spans="1:8">
      <c r="A77" s="30"/>
      <c r="B77" s="43"/>
      <c r="C77" s="43"/>
      <c r="D77" s="43"/>
      <c r="E77" s="43"/>
    </row>
    <row r="78" spans="1:8">
      <c r="A78" s="30"/>
      <c r="B78" s="43"/>
      <c r="C78" s="43"/>
      <c r="D78" s="43"/>
      <c r="E78" s="43"/>
    </row>
    <row r="79" spans="1:8">
      <c r="A79" s="30"/>
      <c r="B79" s="43"/>
      <c r="C79" s="43"/>
      <c r="D79" s="43"/>
      <c r="E79" s="43"/>
    </row>
    <row r="80" spans="1:8">
      <c r="A80" s="30"/>
      <c r="B80" s="43"/>
      <c r="C80" s="43"/>
      <c r="D80" s="43"/>
      <c r="E80" s="43"/>
    </row>
    <row r="81" spans="1:5">
      <c r="A81" s="30"/>
      <c r="B81" s="43"/>
      <c r="C81" s="43"/>
      <c r="D81" s="43"/>
      <c r="E81" s="43"/>
    </row>
    <row r="82" spans="1:5">
      <c r="A82" s="30"/>
      <c r="B82" s="43"/>
      <c r="C82" s="43"/>
      <c r="D82" s="43"/>
      <c r="E82" s="43"/>
    </row>
    <row r="83" spans="1:5">
      <c r="A83" s="30"/>
      <c r="B83" s="43"/>
      <c r="C83" s="43"/>
      <c r="D83" s="43"/>
      <c r="E83" s="43"/>
    </row>
    <row r="84" spans="1:5">
      <c r="A84" s="30"/>
      <c r="B84" s="43"/>
      <c r="C84" s="43"/>
      <c r="D84" s="43"/>
      <c r="E84" s="43"/>
    </row>
    <row r="85" spans="1:5">
      <c r="A85" s="30"/>
      <c r="B85" s="43"/>
      <c r="C85" s="43"/>
      <c r="D85" s="43"/>
      <c r="E85" s="43"/>
    </row>
    <row r="86" spans="1:5">
      <c r="A86" s="30"/>
      <c r="B86" s="43"/>
      <c r="C86" s="43"/>
      <c r="D86" s="43"/>
      <c r="E86" s="43"/>
    </row>
    <row r="87" spans="1:5">
      <c r="A87" s="30"/>
      <c r="B87" s="43"/>
      <c r="C87" s="43"/>
      <c r="D87" s="43"/>
      <c r="E87" s="43"/>
    </row>
    <row r="88" spans="1:5">
      <c r="A88" s="30"/>
      <c r="B88" s="43"/>
      <c r="C88" s="43"/>
      <c r="D88" s="43"/>
      <c r="E88" s="43"/>
    </row>
    <row r="89" spans="1:5">
      <c r="A89" s="30"/>
      <c r="B89" s="43"/>
      <c r="C89" s="43"/>
      <c r="D89" s="43"/>
      <c r="E89" s="43"/>
    </row>
    <row r="90" spans="1:5">
      <c r="A90" s="30"/>
      <c r="B90" s="43"/>
      <c r="C90" s="43"/>
      <c r="D90" s="43"/>
      <c r="E90" s="43"/>
    </row>
    <row r="91" spans="1:5">
      <c r="A91" s="30"/>
      <c r="B91" s="43"/>
      <c r="C91" s="43"/>
      <c r="D91" s="43"/>
      <c r="E91" s="43"/>
    </row>
    <row r="92" spans="1:5">
      <c r="A92" s="30"/>
      <c r="B92" s="43"/>
      <c r="C92" s="43"/>
      <c r="D92" s="43"/>
      <c r="E92" s="43"/>
    </row>
    <row r="93" spans="1:5">
      <c r="A93" s="30"/>
      <c r="B93" s="43"/>
      <c r="C93" s="43"/>
      <c r="D93" s="43"/>
      <c r="E93" s="43"/>
    </row>
    <row r="94" spans="1:5">
      <c r="A94" s="30"/>
      <c r="B94" s="43"/>
      <c r="C94" s="43"/>
      <c r="D94" s="43"/>
      <c r="E94" s="43"/>
    </row>
    <row r="95" spans="1:5">
      <c r="A95" s="30"/>
      <c r="B95" s="43"/>
      <c r="C95" s="43"/>
      <c r="D95" s="43"/>
      <c r="E95" s="43"/>
    </row>
    <row r="96" spans="1:5">
      <c r="A96" s="30"/>
      <c r="B96" s="43"/>
      <c r="C96" s="43"/>
      <c r="D96" s="43"/>
      <c r="E96" s="43"/>
    </row>
    <row r="97" spans="1:5">
      <c r="A97" s="30"/>
      <c r="B97" s="43"/>
      <c r="C97" s="43"/>
      <c r="D97" s="43"/>
      <c r="E97" s="43"/>
    </row>
    <row r="98" spans="1:5">
      <c r="A98" s="30"/>
      <c r="B98" s="43"/>
      <c r="C98" s="43"/>
      <c r="D98" s="43"/>
      <c r="E98" s="43"/>
    </row>
    <row r="99" spans="1:5">
      <c r="A99" s="30"/>
      <c r="B99" s="43"/>
      <c r="C99" s="43"/>
      <c r="D99" s="43"/>
      <c r="E99" s="43"/>
    </row>
    <row r="100" spans="1:5">
      <c r="A100" s="30"/>
      <c r="B100" s="43"/>
      <c r="C100" s="43"/>
      <c r="D100" s="43"/>
      <c r="E100" s="43"/>
    </row>
    <row r="101" spans="1:5">
      <c r="A101" s="30"/>
      <c r="B101" s="43"/>
      <c r="C101" s="43"/>
      <c r="D101" s="43"/>
      <c r="E101" s="43"/>
    </row>
    <row r="102" spans="1:5">
      <c r="A102" s="30"/>
      <c r="B102" s="43"/>
      <c r="C102" s="43"/>
      <c r="D102" s="43"/>
      <c r="E102" s="43"/>
    </row>
    <row r="103" spans="1:5">
      <c r="A103" s="30"/>
      <c r="B103" s="43"/>
      <c r="C103" s="43"/>
      <c r="D103" s="43"/>
      <c r="E103" s="43"/>
    </row>
    <row r="104" spans="1:5">
      <c r="A104" s="30"/>
      <c r="B104" s="43"/>
      <c r="C104" s="43"/>
      <c r="D104" s="43"/>
      <c r="E104" s="43"/>
    </row>
    <row r="105" spans="1:5">
      <c r="A105" s="30"/>
      <c r="B105" s="43"/>
      <c r="C105" s="43"/>
      <c r="D105" s="43"/>
      <c r="E105" s="43"/>
    </row>
    <row r="106" spans="1:5">
      <c r="A106" s="30"/>
      <c r="B106" s="43"/>
      <c r="C106" s="43"/>
      <c r="D106" s="43"/>
      <c r="E106" s="43"/>
    </row>
    <row r="107" spans="1:5">
      <c r="A107" s="30"/>
      <c r="B107" s="43"/>
      <c r="C107" s="43"/>
      <c r="D107" s="43"/>
      <c r="E107" s="43"/>
    </row>
    <row r="108" spans="1:5">
      <c r="A108" s="30"/>
      <c r="B108" s="43"/>
      <c r="C108" s="43"/>
      <c r="D108" s="43"/>
      <c r="E108" s="43"/>
    </row>
    <row r="109" spans="1:5">
      <c r="A109" s="30"/>
      <c r="B109" s="43"/>
      <c r="C109" s="43"/>
      <c r="D109" s="43"/>
      <c r="E109" s="43"/>
    </row>
    <row r="110" spans="1:5">
      <c r="A110" s="30"/>
      <c r="B110" s="43"/>
      <c r="C110" s="43"/>
      <c r="D110" s="43"/>
      <c r="E110" s="43"/>
    </row>
    <row r="111" spans="1:5">
      <c r="A111" s="30"/>
      <c r="B111" s="43"/>
      <c r="C111" s="43"/>
      <c r="D111" s="43"/>
      <c r="E111" s="43"/>
    </row>
    <row r="112" spans="1:5">
      <c r="A112" s="30"/>
      <c r="B112" s="43"/>
      <c r="C112" s="43"/>
      <c r="D112" s="43"/>
      <c r="E112" s="43"/>
    </row>
    <row r="113" spans="1:5">
      <c r="A113" s="30"/>
      <c r="B113" s="43"/>
      <c r="C113" s="43"/>
      <c r="D113" s="43"/>
      <c r="E113" s="43"/>
    </row>
    <row r="114" spans="1:5">
      <c r="A114" s="30"/>
      <c r="B114" s="43"/>
      <c r="C114" s="43"/>
      <c r="D114" s="43"/>
      <c r="E114" s="43"/>
    </row>
    <row r="115" spans="1:5">
      <c r="A115" s="30"/>
      <c r="B115" s="43"/>
      <c r="C115" s="43"/>
      <c r="D115" s="43"/>
      <c r="E115" s="43"/>
    </row>
    <row r="116" spans="1:5">
      <c r="A116" s="30"/>
      <c r="B116" s="43"/>
      <c r="C116" s="43"/>
      <c r="D116" s="43"/>
      <c r="E116" s="43"/>
    </row>
    <row r="122" spans="1:5">
      <c r="B122" s="29"/>
      <c r="C122" s="29"/>
    </row>
    <row r="123" spans="1:5">
      <c r="B123" s="29"/>
      <c r="C123" s="29"/>
    </row>
    <row r="124" spans="1:5">
      <c r="B124" s="29"/>
      <c r="C124" s="29"/>
    </row>
    <row r="125" spans="1:5">
      <c r="B125" s="29"/>
      <c r="C125" s="29"/>
    </row>
    <row r="126" spans="1:5">
      <c r="B126" s="29"/>
      <c r="C126" s="29"/>
    </row>
    <row r="127" spans="1:5">
      <c r="B127" s="29"/>
      <c r="C127" s="29"/>
    </row>
    <row r="128" spans="1:5">
      <c r="B128" s="29"/>
      <c r="C128" s="29"/>
    </row>
    <row r="129" spans="2:3">
      <c r="B129" s="29"/>
      <c r="C129" s="29"/>
    </row>
    <row r="130" spans="2:3">
      <c r="B130" s="29"/>
      <c r="C130" s="29"/>
    </row>
    <row r="131" spans="2:3">
      <c r="B131" s="29"/>
      <c r="C131" s="29"/>
    </row>
    <row r="132" spans="2:3">
      <c r="B132" s="29"/>
      <c r="C132" s="29"/>
    </row>
    <row r="133" spans="2:3">
      <c r="B133" s="29"/>
      <c r="C133" s="29"/>
    </row>
    <row r="134" spans="2:3">
      <c r="B134" s="29"/>
      <c r="C134" s="29"/>
    </row>
  </sheetData>
  <hyperlinks>
    <hyperlink ref="A10" r:id="rId1"/>
  </hyperlinks>
  <pageMargins left="0.7" right="0.7" top="0.75" bottom="0.75" header="0.3" footer="0.3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"/>
  <sheetViews>
    <sheetView showGridLines="0" workbookViewId="0">
      <selection activeCell="L20" sqref="L20"/>
    </sheetView>
  </sheetViews>
  <sheetFormatPr defaultColWidth="9.08203125" defaultRowHeight="16.5"/>
  <cols>
    <col min="1" max="1" width="9.08203125" style="75"/>
    <col min="2" max="13" width="9.5" style="75" bestFit="1" customWidth="1"/>
    <col min="14" max="16384" width="9.08203125" style="75"/>
  </cols>
  <sheetData>
    <row r="1" spans="1:25">
      <c r="A1" s="226" t="s">
        <v>457</v>
      </c>
      <c r="J1" s="178"/>
      <c r="N1" s="179"/>
      <c r="O1" s="179"/>
      <c r="P1" s="179"/>
      <c r="Q1" s="179"/>
      <c r="R1" s="179"/>
      <c r="S1" s="179"/>
      <c r="T1" s="179"/>
      <c r="U1" s="179"/>
      <c r="V1" s="179"/>
      <c r="W1" s="179"/>
      <c r="X1" s="179"/>
      <c r="Y1" s="179"/>
    </row>
    <row r="2" spans="1:25">
      <c r="B2" s="75">
        <v>2008</v>
      </c>
      <c r="C2" s="75">
        <v>2009</v>
      </c>
      <c r="D2" s="75">
        <v>2010</v>
      </c>
      <c r="E2" s="75">
        <v>2011</v>
      </c>
      <c r="F2" s="75">
        <v>2012</v>
      </c>
      <c r="G2" s="75">
        <v>2013</v>
      </c>
      <c r="H2" s="75">
        <v>2014</v>
      </c>
      <c r="I2" s="75">
        <v>2015</v>
      </c>
      <c r="J2" s="75">
        <v>2016</v>
      </c>
      <c r="K2" s="75">
        <v>2017</v>
      </c>
      <c r="L2" s="75">
        <v>2018</v>
      </c>
      <c r="M2" s="75">
        <v>2019</v>
      </c>
      <c r="N2" s="75">
        <v>2020</v>
      </c>
    </row>
    <row r="3" spans="1:25">
      <c r="A3" s="75" t="s">
        <v>191</v>
      </c>
      <c r="B3" s="180">
        <v>14.6668009088808</v>
      </c>
      <c r="C3" s="180">
        <v>12.8454182453433</v>
      </c>
      <c r="D3" s="180">
        <v>12.850288967692</v>
      </c>
      <c r="E3" s="180">
        <v>14.9018588447728</v>
      </c>
      <c r="F3" s="180">
        <v>17.102853108599799</v>
      </c>
      <c r="G3" s="180">
        <v>17.004798639373099</v>
      </c>
      <c r="H3" s="180">
        <v>16.175240779891901</v>
      </c>
      <c r="I3" s="180">
        <v>16.1473702286109</v>
      </c>
      <c r="J3" s="180">
        <v>17.5034245785093</v>
      </c>
      <c r="K3" s="180">
        <v>17.252010165395902</v>
      </c>
      <c r="L3" s="180">
        <v>18.573764961421301</v>
      </c>
      <c r="M3" s="180">
        <v>18.890544175460299</v>
      </c>
      <c r="N3" s="180">
        <v>17.7481253072777</v>
      </c>
    </row>
    <row r="4" spans="1:25">
      <c r="A4" s="75" t="s">
        <v>194</v>
      </c>
      <c r="B4" s="180">
        <v>8.1750076757752499</v>
      </c>
      <c r="C4" s="180">
        <v>13.097087378640699</v>
      </c>
      <c r="D4" s="180">
        <v>6.9522784355938203</v>
      </c>
      <c r="E4" s="180">
        <v>5.1723694365834803</v>
      </c>
      <c r="F4" s="180">
        <v>5.7921064708581902</v>
      </c>
      <c r="G4" s="180">
        <v>7.2368712608021202</v>
      </c>
      <c r="H4" s="180">
        <v>7.78148984198645</v>
      </c>
      <c r="I4" s="180">
        <v>10.4325055323334</v>
      </c>
      <c r="J4" s="180">
        <v>8.5627464625376906</v>
      </c>
      <c r="K4" s="180">
        <v>7.17045900353079</v>
      </c>
      <c r="L4" s="180">
        <v>9.8153904473085607</v>
      </c>
      <c r="M4" s="180">
        <v>9.4522836984775296</v>
      </c>
      <c r="N4" s="180">
        <v>9.8950033017829604</v>
      </c>
    </row>
    <row r="5" spans="1:25">
      <c r="A5" s="75" t="s">
        <v>190</v>
      </c>
      <c r="B5" s="180">
        <v>22.8815120400394</v>
      </c>
      <c r="C5" s="180">
        <v>21.4820614239121</v>
      </c>
      <c r="D5" s="180">
        <v>22.330679782849501</v>
      </c>
      <c r="E5" s="180">
        <v>21.263912343477699</v>
      </c>
      <c r="F5" s="180">
        <v>22.583038523567598</v>
      </c>
      <c r="G5" s="180">
        <v>23.094688222513899</v>
      </c>
      <c r="H5" s="180">
        <v>21.130072172119501</v>
      </c>
      <c r="I5" s="180">
        <v>19.929351434027701</v>
      </c>
      <c r="J5" s="180">
        <v>20.8420257710067</v>
      </c>
      <c r="K5" s="180">
        <v>21.2393827086313</v>
      </c>
      <c r="L5" s="180">
        <v>23.400182690640499</v>
      </c>
      <c r="M5" s="180">
        <v>22.524860936983501</v>
      </c>
      <c r="N5" s="180">
        <v>23.727055267083301</v>
      </c>
    </row>
    <row r="6" spans="1:25">
      <c r="A6" s="75" t="s">
        <v>199</v>
      </c>
      <c r="B6" s="180">
        <v>32.277559126087198</v>
      </c>
      <c r="C6" s="180">
        <v>36.695054871745697</v>
      </c>
      <c r="D6" s="180">
        <v>23.273713611805501</v>
      </c>
      <c r="E6" s="180">
        <v>20.299885275226099</v>
      </c>
      <c r="F6" s="180">
        <v>25.9451151938114</v>
      </c>
      <c r="G6" s="180">
        <v>22.9287898852678</v>
      </c>
      <c r="H6" s="180">
        <v>21.271235443187098</v>
      </c>
      <c r="I6" s="180">
        <v>21.285066993567401</v>
      </c>
      <c r="J6" s="180">
        <v>24.003415778133999</v>
      </c>
      <c r="K6" s="180">
        <v>22.397878388621098</v>
      </c>
      <c r="L6" s="180">
        <v>19.643108761078199</v>
      </c>
      <c r="M6" s="180">
        <v>18.449800660011501</v>
      </c>
      <c r="N6" s="180">
        <v>17.822479890453799</v>
      </c>
    </row>
    <row r="7" spans="1:25">
      <c r="A7" s="75" t="s">
        <v>206</v>
      </c>
      <c r="B7" s="180">
        <v>19.9013169605577</v>
      </c>
      <c r="C7" s="180">
        <v>14.130959809269701</v>
      </c>
      <c r="D7" s="180">
        <v>12.1174100597215</v>
      </c>
      <c r="E7" s="180">
        <v>11.9556645408838</v>
      </c>
      <c r="F7" s="180">
        <v>13.131192538742299</v>
      </c>
      <c r="G7" s="180">
        <v>10.934829676137999</v>
      </c>
      <c r="H7" s="180">
        <v>10.9831067389774</v>
      </c>
      <c r="I7" s="180">
        <v>10.69675764348</v>
      </c>
      <c r="J7" s="180">
        <v>11.474082048540399</v>
      </c>
      <c r="K7" s="180">
        <v>12.574539343575999</v>
      </c>
      <c r="L7" s="180">
        <v>14.0759292486534</v>
      </c>
      <c r="M7" s="180">
        <v>13.802869690433999</v>
      </c>
      <c r="N7" s="180">
        <v>13.0656545658164</v>
      </c>
    </row>
    <row r="8" spans="1:25">
      <c r="A8" s="75" t="s">
        <v>209</v>
      </c>
      <c r="B8" s="180">
        <v>17.411636715322601</v>
      </c>
      <c r="C8" s="180">
        <v>16.546300957168999</v>
      </c>
      <c r="D8" s="180">
        <v>12.9160989685516</v>
      </c>
      <c r="E8" s="180">
        <v>11.940025671426699</v>
      </c>
      <c r="F8" s="180">
        <v>11.660410681803899</v>
      </c>
      <c r="G8" s="180">
        <v>14.6778808065141</v>
      </c>
      <c r="H8" s="180">
        <v>16.8302282228419</v>
      </c>
      <c r="I8" s="180">
        <v>17.5587170898437</v>
      </c>
      <c r="J8" s="180">
        <v>19.161966333569701</v>
      </c>
      <c r="K8" s="180">
        <v>20.009367238466499</v>
      </c>
      <c r="L8" s="180">
        <v>20.4451763631603</v>
      </c>
      <c r="M8" s="180">
        <v>20.332514292358798</v>
      </c>
      <c r="N8" s="180">
        <v>22.6408179553199</v>
      </c>
    </row>
    <row r="9" spans="1:25">
      <c r="B9" s="180"/>
      <c r="C9" s="180"/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</row>
    <row r="11" spans="1:25">
      <c r="A11" s="75" t="s">
        <v>609</v>
      </c>
    </row>
  </sheetData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6"/>
  <sheetViews>
    <sheetView showGridLines="0" workbookViewId="0">
      <selection activeCell="A11" sqref="A11:XFD11"/>
    </sheetView>
  </sheetViews>
  <sheetFormatPr defaultColWidth="9.08203125" defaultRowHeight="16.5"/>
  <cols>
    <col min="1" max="1" width="9.08203125" style="75"/>
    <col min="2" max="13" width="9.5" style="75" bestFit="1" customWidth="1"/>
    <col min="14" max="16384" width="9.08203125" style="75"/>
  </cols>
  <sheetData>
    <row r="1" spans="1:25">
      <c r="A1" s="226" t="s">
        <v>458</v>
      </c>
    </row>
    <row r="2" spans="1:25">
      <c r="B2" s="75">
        <v>2008</v>
      </c>
      <c r="C2" s="75">
        <v>2009</v>
      </c>
      <c r="D2" s="75">
        <v>2010</v>
      </c>
      <c r="E2" s="75">
        <v>2011</v>
      </c>
      <c r="F2" s="75">
        <v>2012</v>
      </c>
      <c r="G2" s="75">
        <v>2013</v>
      </c>
      <c r="H2" s="75">
        <v>2014</v>
      </c>
      <c r="I2" s="75">
        <v>2015</v>
      </c>
      <c r="J2" s="75">
        <v>2016</v>
      </c>
      <c r="K2" s="75">
        <v>2017</v>
      </c>
      <c r="L2" s="75">
        <v>2018</v>
      </c>
      <c r="M2" s="75">
        <v>2019</v>
      </c>
      <c r="N2" s="75">
        <v>2020</v>
      </c>
    </row>
    <row r="3" spans="1:25">
      <c r="A3" s="93" t="s">
        <v>190</v>
      </c>
      <c r="B3" s="180">
        <v>23.270279575596799</v>
      </c>
      <c r="C3" s="180">
        <v>21.831523193335901</v>
      </c>
      <c r="D3" s="180">
        <v>22.7562565731834</v>
      </c>
      <c r="E3" s="180">
        <v>21.6705032171471</v>
      </c>
      <c r="F3" s="180">
        <v>23.1049219517753</v>
      </c>
      <c r="G3" s="180">
        <v>23.730568201478999</v>
      </c>
      <c r="H3" s="180">
        <v>21.3939601424944</v>
      </c>
      <c r="I3" s="180">
        <v>20.361322547802299</v>
      </c>
      <c r="J3" s="180">
        <v>21.136247696199</v>
      </c>
      <c r="K3" s="180">
        <v>21.660823626106399</v>
      </c>
      <c r="L3" s="180">
        <v>24.337096436919701</v>
      </c>
      <c r="M3" s="180">
        <v>24.311887301741699</v>
      </c>
      <c r="N3" s="180">
        <v>25.131060004514101</v>
      </c>
      <c r="O3" s="179"/>
      <c r="P3" s="179"/>
      <c r="Q3" s="179"/>
      <c r="R3" s="179"/>
      <c r="S3" s="179"/>
      <c r="T3" s="179"/>
      <c r="U3" s="179"/>
      <c r="V3" s="179"/>
      <c r="W3" s="179"/>
      <c r="X3" s="179"/>
      <c r="Y3" s="179"/>
    </row>
    <row r="4" spans="1:25">
      <c r="A4" s="93" t="s">
        <v>191</v>
      </c>
      <c r="B4" s="180">
        <v>16.712556645442501</v>
      </c>
      <c r="C4" s="180">
        <v>14.506190631745399</v>
      </c>
      <c r="D4" s="180">
        <v>14.830014047489501</v>
      </c>
      <c r="E4" s="180">
        <v>17.044151376146701</v>
      </c>
      <c r="F4" s="180">
        <v>19.840381206562199</v>
      </c>
      <c r="G4" s="180">
        <v>20.174153254864201</v>
      </c>
      <c r="H4" s="180">
        <v>18.914227010278601</v>
      </c>
      <c r="I4" s="180">
        <v>19.1337779479367</v>
      </c>
      <c r="J4" s="180">
        <v>20.5628228382161</v>
      </c>
      <c r="K4" s="180">
        <v>20.689039883518401</v>
      </c>
      <c r="L4" s="180">
        <v>22.5684739408293</v>
      </c>
      <c r="M4" s="180">
        <v>23.293693215595098</v>
      </c>
      <c r="N4" s="180">
        <v>22.244191055062299</v>
      </c>
      <c r="O4" s="179"/>
      <c r="P4" s="179"/>
      <c r="Q4" s="179"/>
      <c r="R4" s="179"/>
      <c r="S4" s="179"/>
      <c r="T4" s="179"/>
      <c r="U4" s="179"/>
      <c r="V4" s="179"/>
      <c r="W4" s="179"/>
      <c r="X4" s="179"/>
      <c r="Y4" s="179"/>
    </row>
    <row r="5" spans="1:25">
      <c r="A5" s="93" t="s">
        <v>194</v>
      </c>
      <c r="B5" s="180">
        <v>9.1687327823691405</v>
      </c>
      <c r="C5" s="180">
        <v>13.877097996751401</v>
      </c>
      <c r="D5" s="180">
        <v>7.1577391946804498</v>
      </c>
      <c r="E5" s="180">
        <v>5.3742314889067098</v>
      </c>
      <c r="F5" s="180">
        <v>6.1791921664626601</v>
      </c>
      <c r="G5" s="180">
        <v>7.8812741312741297</v>
      </c>
      <c r="H5" s="180">
        <v>8.2213212497018802</v>
      </c>
      <c r="I5" s="180">
        <v>11.1655263157894</v>
      </c>
      <c r="J5" s="180">
        <v>9.1055747409965395</v>
      </c>
      <c r="K5" s="180">
        <v>7.7975682593856597</v>
      </c>
      <c r="L5" s="180">
        <v>10.423913043478199</v>
      </c>
      <c r="M5" s="180">
        <v>10.165734824281101</v>
      </c>
      <c r="N5" s="180">
        <v>10.974853515625</v>
      </c>
      <c r="O5" s="179"/>
      <c r="P5" s="179"/>
      <c r="Q5" s="179"/>
      <c r="R5" s="179"/>
      <c r="S5" s="179"/>
      <c r="T5" s="179"/>
      <c r="U5" s="179"/>
      <c r="V5" s="179"/>
      <c r="W5" s="179"/>
      <c r="X5" s="179"/>
      <c r="Y5" s="179"/>
    </row>
    <row r="6" spans="1:25">
      <c r="A6" s="93" t="s">
        <v>199</v>
      </c>
      <c r="B6" s="180">
        <v>38.123656430998203</v>
      </c>
      <c r="C6" s="180">
        <v>43.876165403982597</v>
      </c>
      <c r="D6" s="180">
        <v>28.939869898726499</v>
      </c>
      <c r="E6" s="180">
        <v>25.8324871594304</v>
      </c>
      <c r="F6" s="180">
        <v>30.5782633039342</v>
      </c>
      <c r="G6" s="180">
        <v>25.0518586403137</v>
      </c>
      <c r="H6" s="180">
        <v>23.4233449931858</v>
      </c>
      <c r="I6" s="180">
        <v>22.562742041135699</v>
      </c>
      <c r="J6" s="180">
        <v>26.559858740367002</v>
      </c>
      <c r="K6" s="180">
        <v>24.531610884493102</v>
      </c>
      <c r="L6" s="180">
        <v>20.914548002162402</v>
      </c>
      <c r="M6" s="180">
        <v>19.877341789253801</v>
      </c>
      <c r="N6" s="180">
        <v>20.629381473281601</v>
      </c>
      <c r="O6" s="179"/>
      <c r="P6" s="179"/>
      <c r="Q6" s="179"/>
      <c r="R6" s="179"/>
      <c r="S6" s="179"/>
      <c r="T6" s="179"/>
      <c r="U6" s="179"/>
      <c r="V6" s="179"/>
      <c r="W6" s="179"/>
      <c r="X6" s="179"/>
      <c r="Y6" s="179"/>
    </row>
    <row r="7" spans="1:25">
      <c r="A7" s="93" t="s">
        <v>206</v>
      </c>
      <c r="B7" s="180">
        <v>20.0980693112271</v>
      </c>
      <c r="C7" s="180">
        <v>14.233257450819099</v>
      </c>
      <c r="D7" s="180">
        <v>12.2014085350848</v>
      </c>
      <c r="E7" s="180">
        <v>12.030194331584299</v>
      </c>
      <c r="F7" s="180">
        <v>13.351092892262001</v>
      </c>
      <c r="G7" s="180">
        <v>11.2140093545024</v>
      </c>
      <c r="H7" s="180">
        <v>11.151836138683</v>
      </c>
      <c r="I7" s="180">
        <v>10.819041407649401</v>
      </c>
      <c r="J7" s="180">
        <v>11.624425043775</v>
      </c>
      <c r="K7" s="180">
        <v>12.786152024122</v>
      </c>
      <c r="L7" s="180">
        <v>14.2272626237894</v>
      </c>
      <c r="M7" s="180">
        <v>13.9396304500686</v>
      </c>
      <c r="N7" s="180">
        <v>13.1766183032155</v>
      </c>
      <c r="O7" s="179"/>
      <c r="P7" s="179"/>
      <c r="Q7" s="179"/>
      <c r="R7" s="179"/>
      <c r="S7" s="179"/>
      <c r="T7" s="179"/>
      <c r="U7" s="179"/>
      <c r="V7" s="179"/>
      <c r="W7" s="179"/>
      <c r="X7" s="179"/>
      <c r="Y7" s="179"/>
    </row>
    <row r="8" spans="1:25">
      <c r="A8" s="93" t="s">
        <v>209</v>
      </c>
      <c r="B8" s="180">
        <v>17.524862676621701</v>
      </c>
      <c r="C8" s="180">
        <v>16.673654598597</v>
      </c>
      <c r="D8" s="180">
        <v>13.161016911656599</v>
      </c>
      <c r="E8" s="180">
        <v>12.3510253354113</v>
      </c>
      <c r="F8" s="180">
        <v>11.7875802105129</v>
      </c>
      <c r="G8" s="180">
        <v>14.8964076605233</v>
      </c>
      <c r="H8" s="180">
        <v>17.324330695459199</v>
      </c>
      <c r="I8" s="180">
        <v>17.866620709609499</v>
      </c>
      <c r="J8" s="180">
        <v>19.4274959016929</v>
      </c>
      <c r="K8" s="180">
        <v>20.481819873628201</v>
      </c>
      <c r="L8" s="180">
        <v>21.106971165022198</v>
      </c>
      <c r="M8" s="180">
        <v>20.847822598446601</v>
      </c>
      <c r="N8" s="180">
        <v>23.161760233963399</v>
      </c>
      <c r="O8" s="179"/>
      <c r="P8" s="179"/>
      <c r="Q8" s="179"/>
      <c r="R8" s="179"/>
      <c r="S8" s="179"/>
      <c r="T8" s="179"/>
      <c r="U8" s="179"/>
      <c r="V8" s="179"/>
      <c r="W8" s="179"/>
      <c r="X8" s="179"/>
      <c r="Y8" s="179"/>
    </row>
    <row r="9" spans="1:25">
      <c r="A9" s="93"/>
      <c r="B9" s="180"/>
      <c r="C9" s="180"/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79"/>
      <c r="P9" s="179"/>
      <c r="Q9" s="179"/>
      <c r="R9" s="179"/>
      <c r="S9" s="179"/>
      <c r="T9" s="179"/>
      <c r="U9" s="179"/>
      <c r="V9" s="179"/>
      <c r="W9" s="179"/>
      <c r="X9" s="179"/>
      <c r="Y9" s="179"/>
    </row>
    <row r="10" spans="1:25">
      <c r="J10" s="178"/>
      <c r="N10" s="179"/>
      <c r="O10" s="179"/>
      <c r="P10" s="179"/>
      <c r="Q10" s="179"/>
      <c r="R10" s="179"/>
      <c r="S10" s="179"/>
      <c r="T10" s="179"/>
      <c r="U10" s="179"/>
      <c r="V10" s="179"/>
      <c r="W10" s="179"/>
      <c r="X10" s="179"/>
      <c r="Y10" s="179"/>
    </row>
    <row r="11" spans="1:25">
      <c r="A11" s="75" t="s">
        <v>609</v>
      </c>
    </row>
    <row r="12" spans="1:25">
      <c r="B12" s="180"/>
      <c r="C12" s="180"/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</row>
    <row r="13" spans="1:25">
      <c r="B13" s="180"/>
      <c r="C13" s="180"/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</row>
    <row r="14" spans="1:25">
      <c r="B14" s="180"/>
      <c r="C14" s="180"/>
      <c r="D14" s="180"/>
      <c r="E14" s="180"/>
      <c r="F14" s="180"/>
      <c r="G14" s="180"/>
      <c r="H14" s="180"/>
      <c r="I14" s="180"/>
      <c r="J14" s="180"/>
      <c r="K14" s="180"/>
      <c r="L14" s="180"/>
      <c r="M14" s="180"/>
      <c r="N14" s="180"/>
    </row>
    <row r="15" spans="1:25">
      <c r="B15" s="180"/>
      <c r="C15" s="180"/>
      <c r="D15" s="180"/>
      <c r="E15" s="180"/>
      <c r="F15" s="180"/>
      <c r="G15" s="180"/>
      <c r="H15" s="180"/>
      <c r="I15" s="180"/>
      <c r="J15" s="180"/>
      <c r="K15" s="180"/>
      <c r="L15" s="180"/>
      <c r="M15" s="180"/>
      <c r="N15" s="180"/>
    </row>
    <row r="16" spans="1:25">
      <c r="B16" s="180"/>
      <c r="C16" s="180"/>
      <c r="D16" s="180"/>
      <c r="E16" s="180"/>
      <c r="F16" s="180"/>
      <c r="G16" s="180"/>
      <c r="H16" s="180"/>
      <c r="I16" s="180"/>
      <c r="J16" s="180"/>
      <c r="K16" s="180"/>
      <c r="L16" s="180"/>
      <c r="M16" s="180"/>
      <c r="N16" s="180"/>
    </row>
    <row r="17" spans="2:14">
      <c r="B17" s="180"/>
      <c r="C17" s="180"/>
      <c r="D17" s="180"/>
      <c r="E17" s="180"/>
      <c r="F17" s="180"/>
      <c r="G17" s="180"/>
      <c r="H17" s="180"/>
      <c r="I17" s="180"/>
      <c r="J17" s="180"/>
      <c r="K17" s="180"/>
      <c r="L17" s="180"/>
      <c r="M17" s="180"/>
      <c r="N17" s="180"/>
    </row>
    <row r="21" spans="2:14">
      <c r="N21" s="180"/>
    </row>
    <row r="22" spans="2:14">
      <c r="N22" s="180"/>
    </row>
    <row r="23" spans="2:14">
      <c r="N23" s="180"/>
    </row>
    <row r="24" spans="2:14">
      <c r="N24" s="180"/>
    </row>
    <row r="25" spans="2:14">
      <c r="N25" s="180"/>
    </row>
    <row r="26" spans="2:14">
      <c r="N26" s="180"/>
    </row>
  </sheetData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0"/>
  <sheetViews>
    <sheetView showGridLines="0" topLeftCell="A31" zoomScaleNormal="100" workbookViewId="0">
      <selection activeCell="U67" sqref="U67"/>
    </sheetView>
  </sheetViews>
  <sheetFormatPr defaultColWidth="8.5" defaultRowHeight="16.5"/>
  <cols>
    <col min="1" max="16384" width="8.5" style="75"/>
  </cols>
  <sheetData>
    <row r="1" spans="1:13">
      <c r="A1" s="226" t="s">
        <v>459</v>
      </c>
    </row>
    <row r="2" spans="1:13">
      <c r="A2" s="75" t="s">
        <v>259</v>
      </c>
      <c r="B2" s="75">
        <v>2010</v>
      </c>
      <c r="C2" s="75">
        <v>2011</v>
      </c>
      <c r="D2" s="75">
        <v>2012</v>
      </c>
      <c r="E2" s="75">
        <v>2013</v>
      </c>
      <c r="F2" s="75">
        <v>2014</v>
      </c>
      <c r="G2" s="75">
        <v>2015</v>
      </c>
      <c r="H2" s="75">
        <v>2016</v>
      </c>
      <c r="I2" s="75">
        <v>2017</v>
      </c>
      <c r="J2" s="75">
        <v>2018</v>
      </c>
      <c r="K2" s="75">
        <v>2019</v>
      </c>
      <c r="L2" s="75">
        <v>2020</v>
      </c>
      <c r="M2" s="75">
        <v>2021</v>
      </c>
    </row>
    <row r="3" spans="1:13">
      <c r="A3" s="75" t="s">
        <v>460</v>
      </c>
      <c r="B3" s="75">
        <v>13482</v>
      </c>
      <c r="C3" s="75">
        <v>14064</v>
      </c>
      <c r="D3" s="75">
        <v>14554</v>
      </c>
      <c r="E3" s="75">
        <v>15018</v>
      </c>
      <c r="F3" s="75">
        <v>15721</v>
      </c>
      <c r="G3" s="75">
        <v>16121</v>
      </c>
      <c r="H3" s="75">
        <v>16867</v>
      </c>
      <c r="I3" s="75">
        <v>17909</v>
      </c>
      <c r="J3" s="75">
        <v>19172</v>
      </c>
      <c r="K3" s="75">
        <v>20419.137328807799</v>
      </c>
      <c r="L3" s="75">
        <v>20701.935721125901</v>
      </c>
      <c r="M3" s="75">
        <v>21650.421089008501</v>
      </c>
    </row>
    <row r="4" spans="1:13">
      <c r="A4" s="75" t="s">
        <v>461</v>
      </c>
      <c r="B4" s="75">
        <v>12018</v>
      </c>
      <c r="C4" s="75">
        <v>11127</v>
      </c>
      <c r="D4" s="75">
        <v>11781</v>
      </c>
      <c r="E4" s="75">
        <v>12087</v>
      </c>
      <c r="F4" s="75">
        <v>12781</v>
      </c>
      <c r="G4" s="75">
        <v>13037</v>
      </c>
      <c r="H4" s="75">
        <v>13273</v>
      </c>
      <c r="I4" s="75">
        <v>13985</v>
      </c>
      <c r="J4" s="75">
        <v>15757</v>
      </c>
      <c r="K4" s="75">
        <v>17614.5344190164</v>
      </c>
      <c r="L4" s="75">
        <v>16492.9483978643</v>
      </c>
      <c r="M4" s="75">
        <v>17070.455278727899</v>
      </c>
    </row>
    <row r="5" spans="1:13">
      <c r="A5" s="75" t="s">
        <v>462</v>
      </c>
      <c r="B5" s="75">
        <v>12271</v>
      </c>
      <c r="C5" s="75">
        <v>12157</v>
      </c>
      <c r="D5" s="75">
        <v>12590</v>
      </c>
      <c r="E5" s="75">
        <v>13538</v>
      </c>
      <c r="F5" s="75">
        <v>13983</v>
      </c>
      <c r="G5" s="75">
        <v>13853</v>
      </c>
      <c r="H5" s="75">
        <v>14414</v>
      </c>
      <c r="I5" s="75">
        <v>15605</v>
      </c>
      <c r="J5" s="75">
        <v>16830</v>
      </c>
      <c r="K5" s="75">
        <v>17542.7369210176</v>
      </c>
      <c r="L5" s="75">
        <v>17804.2618323967</v>
      </c>
      <c r="M5" s="75">
        <v>17192.365583471801</v>
      </c>
    </row>
    <row r="6" spans="1:13">
      <c r="A6" s="75" t="s">
        <v>463</v>
      </c>
      <c r="B6" s="75">
        <v>12198</v>
      </c>
      <c r="C6" s="75">
        <v>12446</v>
      </c>
      <c r="D6" s="75">
        <v>13014</v>
      </c>
      <c r="E6" s="75">
        <v>13738</v>
      </c>
      <c r="F6" s="75">
        <v>14597</v>
      </c>
      <c r="G6" s="75">
        <v>14683</v>
      </c>
      <c r="H6" s="75">
        <v>15634</v>
      </c>
      <c r="I6" s="75">
        <v>16397</v>
      </c>
      <c r="J6" s="75">
        <v>17284</v>
      </c>
      <c r="K6" s="75">
        <v>18819.075813007301</v>
      </c>
      <c r="L6" s="75">
        <v>19315.225625298401</v>
      </c>
      <c r="M6" s="75">
        <v>20299.5577355036</v>
      </c>
    </row>
    <row r="7" spans="1:13">
      <c r="A7" s="75" t="s">
        <v>464</v>
      </c>
      <c r="B7" s="75">
        <v>12727</v>
      </c>
      <c r="C7" s="75">
        <v>13198</v>
      </c>
      <c r="D7" s="75">
        <v>13476</v>
      </c>
      <c r="E7" s="75">
        <v>14680</v>
      </c>
      <c r="F7" s="75">
        <v>14935</v>
      </c>
      <c r="G7" s="75">
        <v>15583</v>
      </c>
      <c r="H7" s="75">
        <v>16281</v>
      </c>
      <c r="I7" s="75">
        <v>17401</v>
      </c>
      <c r="J7" s="75">
        <v>18582</v>
      </c>
      <c r="K7" s="75">
        <v>19942.046971574098</v>
      </c>
      <c r="L7" s="75">
        <v>20789.198442478199</v>
      </c>
      <c r="M7" s="75">
        <v>21686.852284941098</v>
      </c>
    </row>
    <row r="8" spans="1:13">
      <c r="A8" s="75" t="s">
        <v>465</v>
      </c>
      <c r="B8" s="75">
        <v>13752</v>
      </c>
      <c r="C8" s="75">
        <v>14487</v>
      </c>
      <c r="D8" s="75">
        <v>15002</v>
      </c>
      <c r="E8" s="75">
        <v>15372</v>
      </c>
      <c r="F8" s="75">
        <v>16021</v>
      </c>
      <c r="G8" s="75">
        <v>16459</v>
      </c>
      <c r="H8" s="75">
        <v>17638</v>
      </c>
      <c r="I8" s="75">
        <v>18608</v>
      </c>
      <c r="J8" s="75">
        <v>20064</v>
      </c>
      <c r="K8" s="75">
        <v>21556.0578879247</v>
      </c>
      <c r="L8" s="75">
        <v>21718.497289949799</v>
      </c>
      <c r="M8" s="75">
        <v>23366.0558814457</v>
      </c>
    </row>
    <row r="9" spans="1:13">
      <c r="A9" s="75" t="s">
        <v>466</v>
      </c>
      <c r="B9" s="75">
        <v>14077</v>
      </c>
      <c r="C9" s="75">
        <v>14751</v>
      </c>
      <c r="D9" s="75">
        <v>15495</v>
      </c>
      <c r="E9" s="75">
        <v>15326</v>
      </c>
      <c r="F9" s="75">
        <v>16551</v>
      </c>
      <c r="G9" s="75">
        <v>17067</v>
      </c>
      <c r="H9" s="75">
        <v>17556</v>
      </c>
      <c r="I9" s="75">
        <v>18716</v>
      </c>
      <c r="J9" s="75">
        <v>19978</v>
      </c>
      <c r="K9" s="75">
        <v>21897.073910572501</v>
      </c>
      <c r="L9" s="75">
        <v>22400.2357057054</v>
      </c>
      <c r="M9" s="75">
        <v>23450.264828073101</v>
      </c>
    </row>
    <row r="10" spans="1:13">
      <c r="A10" s="75" t="s">
        <v>467</v>
      </c>
      <c r="B10" s="75">
        <v>14776</v>
      </c>
      <c r="C10" s="75">
        <v>15674</v>
      </c>
      <c r="D10" s="75">
        <v>15834</v>
      </c>
      <c r="E10" s="75">
        <v>16369</v>
      </c>
      <c r="F10" s="75">
        <v>16991</v>
      </c>
      <c r="G10" s="75">
        <v>17685</v>
      </c>
      <c r="H10" s="75">
        <v>18778</v>
      </c>
      <c r="I10" s="75">
        <v>19778</v>
      </c>
      <c r="J10" s="75">
        <v>21131</v>
      </c>
      <c r="K10" s="75">
        <v>22712.757212729</v>
      </c>
      <c r="L10" s="75">
        <v>22722.5072945965</v>
      </c>
      <c r="M10" s="75">
        <v>24207.691507890398</v>
      </c>
    </row>
    <row r="11" spans="1:13">
      <c r="A11" s="75" t="s">
        <v>468</v>
      </c>
      <c r="B11" s="75">
        <v>15761</v>
      </c>
      <c r="C11" s="75">
        <v>16981</v>
      </c>
      <c r="D11" s="75">
        <v>17722</v>
      </c>
      <c r="E11" s="75">
        <v>18199</v>
      </c>
      <c r="F11" s="75">
        <v>18930</v>
      </c>
      <c r="G11" s="75">
        <v>19715</v>
      </c>
      <c r="H11" s="75">
        <v>19783</v>
      </c>
      <c r="I11" s="75">
        <v>20784</v>
      </c>
      <c r="J11" s="75">
        <v>22635</v>
      </c>
      <c r="K11" s="75">
        <v>24299.571216901</v>
      </c>
      <c r="L11" s="75">
        <v>25079.5367294879</v>
      </c>
      <c r="M11" s="75">
        <v>26932.5917986397</v>
      </c>
    </row>
    <row r="13" spans="1:13">
      <c r="A13" s="75" t="s">
        <v>259</v>
      </c>
      <c r="B13" s="75">
        <v>2010</v>
      </c>
      <c r="C13" s="75">
        <v>2011</v>
      </c>
      <c r="D13" s="75">
        <v>2012</v>
      </c>
      <c r="E13" s="75">
        <v>2013</v>
      </c>
      <c r="F13" s="75">
        <v>2014</v>
      </c>
      <c r="G13" s="75">
        <v>2015</v>
      </c>
      <c r="H13" s="75">
        <v>2016</v>
      </c>
      <c r="I13" s="75">
        <v>2017</v>
      </c>
      <c r="J13" s="75">
        <v>2018</v>
      </c>
      <c r="K13" s="75">
        <v>2019</v>
      </c>
      <c r="L13" s="75">
        <v>2020</v>
      </c>
      <c r="M13" s="75">
        <v>2021</v>
      </c>
    </row>
    <row r="14" spans="1:13">
      <c r="A14" s="75" t="s">
        <v>460</v>
      </c>
      <c r="B14" s="75">
        <v>9858</v>
      </c>
      <c r="C14" s="75">
        <v>10242</v>
      </c>
      <c r="D14" s="75">
        <v>10633</v>
      </c>
      <c r="E14" s="75">
        <v>10902</v>
      </c>
      <c r="F14" s="75">
        <v>11438</v>
      </c>
      <c r="G14" s="75">
        <v>11764</v>
      </c>
      <c r="H14" s="75">
        <v>12301</v>
      </c>
      <c r="I14" s="75">
        <v>13001</v>
      </c>
      <c r="J14" s="75">
        <v>13943</v>
      </c>
      <c r="K14" s="75">
        <v>14868.459414905399</v>
      </c>
      <c r="L14" s="75">
        <v>15289.5864766959</v>
      </c>
      <c r="M14" s="75">
        <v>16120.71596881</v>
      </c>
    </row>
    <row r="15" spans="1:13">
      <c r="A15" s="75" t="s">
        <v>461</v>
      </c>
      <c r="B15" s="75">
        <v>8906</v>
      </c>
      <c r="C15" s="75">
        <v>8215</v>
      </c>
      <c r="D15" s="75">
        <v>8617</v>
      </c>
      <c r="E15" s="75">
        <v>8861</v>
      </c>
      <c r="F15" s="75">
        <v>9364</v>
      </c>
      <c r="G15" s="75">
        <v>9661</v>
      </c>
      <c r="H15" s="75">
        <v>9801</v>
      </c>
      <c r="I15" s="75">
        <v>10318</v>
      </c>
      <c r="J15" s="75">
        <v>11554</v>
      </c>
      <c r="K15" s="75">
        <v>13023.202097092</v>
      </c>
      <c r="L15" s="75">
        <v>12334.857980274401</v>
      </c>
      <c r="M15" s="75">
        <v>13000.922579768499</v>
      </c>
    </row>
    <row r="16" spans="1:13">
      <c r="A16" s="75" t="s">
        <v>462</v>
      </c>
      <c r="B16" s="75">
        <v>9074</v>
      </c>
      <c r="C16" s="75">
        <v>8950</v>
      </c>
      <c r="D16" s="75">
        <v>9268</v>
      </c>
      <c r="E16" s="75">
        <v>9859</v>
      </c>
      <c r="F16" s="75">
        <v>10236</v>
      </c>
      <c r="G16" s="75">
        <v>10201</v>
      </c>
      <c r="H16" s="75">
        <v>10618</v>
      </c>
      <c r="I16" s="75">
        <v>11461</v>
      </c>
      <c r="J16" s="75">
        <v>12364</v>
      </c>
      <c r="K16" s="75">
        <v>12899.560918515101</v>
      </c>
      <c r="L16" s="75">
        <v>13315.194927161299</v>
      </c>
      <c r="M16" s="75">
        <v>13302.6399875568</v>
      </c>
    </row>
    <row r="17" spans="1:13">
      <c r="A17" s="75" t="s">
        <v>463</v>
      </c>
      <c r="B17" s="75">
        <v>8957</v>
      </c>
      <c r="C17" s="75">
        <v>9144</v>
      </c>
      <c r="D17" s="75">
        <v>9556</v>
      </c>
      <c r="E17" s="75">
        <v>10050</v>
      </c>
      <c r="F17" s="75">
        <v>10704</v>
      </c>
      <c r="G17" s="75">
        <v>10803</v>
      </c>
      <c r="H17" s="75">
        <v>11488</v>
      </c>
      <c r="I17" s="75">
        <v>11995</v>
      </c>
      <c r="J17" s="75">
        <v>12661</v>
      </c>
      <c r="K17" s="75">
        <v>13797.894376225</v>
      </c>
      <c r="L17" s="75">
        <v>14383.771887721899</v>
      </c>
      <c r="M17" s="75">
        <v>15322.5726533378</v>
      </c>
    </row>
    <row r="18" spans="1:13">
      <c r="A18" s="75" t="s">
        <v>464</v>
      </c>
      <c r="B18" s="75">
        <v>9324</v>
      </c>
      <c r="C18" s="75">
        <v>9676</v>
      </c>
      <c r="D18" s="75">
        <v>9884</v>
      </c>
      <c r="E18" s="75">
        <v>10724</v>
      </c>
      <c r="F18" s="75">
        <v>10937</v>
      </c>
      <c r="G18" s="75">
        <v>11417</v>
      </c>
      <c r="H18" s="75">
        <v>11942</v>
      </c>
      <c r="I18" s="75">
        <v>12700</v>
      </c>
      <c r="J18" s="75">
        <v>13563</v>
      </c>
      <c r="K18" s="75">
        <v>14527.6787895043</v>
      </c>
      <c r="L18" s="75">
        <v>15363.549609547201</v>
      </c>
      <c r="M18" s="75">
        <v>16189.8780868182</v>
      </c>
    </row>
    <row r="19" spans="1:13">
      <c r="A19" s="75" t="s">
        <v>465</v>
      </c>
      <c r="B19" s="75">
        <v>10093</v>
      </c>
      <c r="C19" s="75">
        <v>10653</v>
      </c>
      <c r="D19" s="75">
        <v>11069</v>
      </c>
      <c r="E19" s="75">
        <v>11220</v>
      </c>
      <c r="F19" s="75">
        <v>11692</v>
      </c>
      <c r="G19" s="75">
        <v>12064</v>
      </c>
      <c r="H19" s="75">
        <v>12838</v>
      </c>
      <c r="I19" s="75">
        <v>13415</v>
      </c>
      <c r="J19" s="75">
        <v>14578</v>
      </c>
      <c r="K19" s="75">
        <v>15678.479392594099</v>
      </c>
      <c r="L19" s="75">
        <v>16039.353909239</v>
      </c>
      <c r="M19" s="75">
        <v>17344.7548441982</v>
      </c>
    </row>
    <row r="20" spans="1:13">
      <c r="A20" s="75" t="s">
        <v>466</v>
      </c>
      <c r="B20" s="75">
        <v>10280</v>
      </c>
      <c r="C20" s="75">
        <v>10782</v>
      </c>
      <c r="D20" s="75">
        <v>11302</v>
      </c>
      <c r="E20" s="75">
        <v>11110</v>
      </c>
      <c r="F20" s="75">
        <v>12036</v>
      </c>
      <c r="G20" s="75">
        <v>12405</v>
      </c>
      <c r="H20" s="75">
        <v>12766</v>
      </c>
      <c r="I20" s="75">
        <v>13608</v>
      </c>
      <c r="J20" s="75">
        <v>14528</v>
      </c>
      <c r="K20" s="75">
        <v>15917.055186281201</v>
      </c>
      <c r="L20" s="75">
        <v>16558.647216493799</v>
      </c>
      <c r="M20" s="75">
        <v>17329.8408022406</v>
      </c>
    </row>
    <row r="21" spans="1:13">
      <c r="A21" s="75" t="s">
        <v>467</v>
      </c>
      <c r="B21" s="75">
        <v>10777</v>
      </c>
      <c r="C21" s="75">
        <v>11355</v>
      </c>
      <c r="D21" s="75">
        <v>11576</v>
      </c>
      <c r="E21" s="75">
        <v>11853</v>
      </c>
      <c r="F21" s="75">
        <v>12374</v>
      </c>
      <c r="G21" s="75">
        <v>12903</v>
      </c>
      <c r="H21" s="75">
        <v>13746</v>
      </c>
      <c r="I21" s="75">
        <v>14416</v>
      </c>
      <c r="J21" s="75">
        <v>15340</v>
      </c>
      <c r="K21" s="75">
        <v>16455.4105259069</v>
      </c>
      <c r="L21" s="75">
        <v>16670.277035526298</v>
      </c>
      <c r="M21" s="75">
        <v>17792.285642017301</v>
      </c>
    </row>
    <row r="22" spans="1:13">
      <c r="A22" s="75" t="s">
        <v>468</v>
      </c>
      <c r="B22" s="75">
        <v>11304</v>
      </c>
      <c r="C22" s="75">
        <v>12129</v>
      </c>
      <c r="D22" s="75">
        <v>12787</v>
      </c>
      <c r="E22" s="75">
        <v>13025</v>
      </c>
      <c r="F22" s="75">
        <v>13579</v>
      </c>
      <c r="G22" s="75">
        <v>14118</v>
      </c>
      <c r="H22" s="75">
        <v>14209</v>
      </c>
      <c r="I22" s="75">
        <v>14848</v>
      </c>
      <c r="J22" s="75">
        <v>16234</v>
      </c>
      <c r="K22" s="75">
        <v>17421.533452718799</v>
      </c>
      <c r="L22" s="75">
        <v>18223.898384427899</v>
      </c>
      <c r="M22" s="75">
        <v>19478.8885820502</v>
      </c>
    </row>
    <row r="24" spans="1:13">
      <c r="A24" s="75" t="s">
        <v>259</v>
      </c>
      <c r="B24" s="75">
        <v>2010</v>
      </c>
      <c r="C24" s="75">
        <v>2011</v>
      </c>
      <c r="D24" s="75">
        <v>2012</v>
      </c>
      <c r="E24" s="75">
        <v>2013</v>
      </c>
      <c r="F24" s="75">
        <v>2014</v>
      </c>
      <c r="G24" s="75">
        <v>2015</v>
      </c>
      <c r="H24" s="75">
        <v>2016</v>
      </c>
      <c r="I24" s="75">
        <v>2017</v>
      </c>
      <c r="J24" s="75">
        <v>2018</v>
      </c>
      <c r="K24" s="75">
        <v>2019</v>
      </c>
      <c r="L24" s="75">
        <v>2020</v>
      </c>
      <c r="M24" s="75">
        <v>2021</v>
      </c>
    </row>
    <row r="25" spans="1:13">
      <c r="A25" s="75" t="s">
        <v>460</v>
      </c>
      <c r="B25" s="75">
        <v>3650</v>
      </c>
      <c r="C25" s="75">
        <v>3835</v>
      </c>
      <c r="D25" s="75">
        <v>3936</v>
      </c>
      <c r="E25" s="75">
        <v>4132</v>
      </c>
      <c r="F25" s="75">
        <v>4305</v>
      </c>
      <c r="G25" s="75">
        <v>4375</v>
      </c>
      <c r="H25" s="75">
        <v>4578</v>
      </c>
      <c r="I25" s="75">
        <v>4927</v>
      </c>
      <c r="J25" s="75">
        <v>5246</v>
      </c>
      <c r="K25" s="75">
        <v>5567.9827903257301</v>
      </c>
      <c r="L25" s="75">
        <v>5770.2046372292598</v>
      </c>
      <c r="M25" s="75">
        <v>6058.3221640596303</v>
      </c>
    </row>
    <row r="26" spans="1:13">
      <c r="A26" s="75" t="s">
        <v>461</v>
      </c>
      <c r="B26" s="75">
        <v>3137</v>
      </c>
      <c r="C26" s="75">
        <v>2924</v>
      </c>
      <c r="D26" s="75">
        <v>3169</v>
      </c>
      <c r="E26" s="75">
        <v>3234</v>
      </c>
      <c r="F26" s="75">
        <v>3436</v>
      </c>
      <c r="G26" s="75">
        <v>3386</v>
      </c>
      <c r="H26" s="75">
        <v>3473</v>
      </c>
      <c r="I26" s="75">
        <v>3668</v>
      </c>
      <c r="J26" s="75">
        <v>4202</v>
      </c>
      <c r="K26" s="75">
        <v>4591.7811805208903</v>
      </c>
      <c r="L26" s="75">
        <v>4399.6954119428901</v>
      </c>
      <c r="M26" s="75">
        <v>4650.3648250207898</v>
      </c>
    </row>
    <row r="27" spans="1:13">
      <c r="A27" s="75" t="s">
        <v>462</v>
      </c>
      <c r="B27" s="75">
        <v>3223</v>
      </c>
      <c r="C27" s="75">
        <v>3226</v>
      </c>
      <c r="D27" s="75">
        <v>3326</v>
      </c>
      <c r="E27" s="75">
        <v>3691</v>
      </c>
      <c r="F27" s="75">
        <v>3783</v>
      </c>
      <c r="G27" s="75">
        <v>3684</v>
      </c>
      <c r="H27" s="75">
        <v>3804</v>
      </c>
      <c r="I27" s="75">
        <v>4157</v>
      </c>
      <c r="J27" s="75">
        <v>4468</v>
      </c>
      <c r="K27" s="75">
        <v>4651.0677919801001</v>
      </c>
      <c r="L27" s="75">
        <v>4855.4527250230703</v>
      </c>
      <c r="M27" s="75">
        <v>4790.8637224368504</v>
      </c>
    </row>
    <row r="28" spans="1:13">
      <c r="A28" s="75" t="s">
        <v>463</v>
      </c>
      <c r="B28" s="75">
        <v>3249</v>
      </c>
      <c r="C28" s="75">
        <v>3312</v>
      </c>
      <c r="D28" s="75">
        <v>3468</v>
      </c>
      <c r="E28" s="75">
        <v>3700</v>
      </c>
      <c r="F28" s="75">
        <v>3909</v>
      </c>
      <c r="G28" s="75">
        <v>3891</v>
      </c>
      <c r="H28" s="75">
        <v>4152</v>
      </c>
      <c r="I28" s="75">
        <v>4411</v>
      </c>
      <c r="J28" s="75">
        <v>4629</v>
      </c>
      <c r="K28" s="75">
        <v>5040.4763880044402</v>
      </c>
      <c r="L28" s="75">
        <v>5307.5771356795003</v>
      </c>
      <c r="M28" s="75">
        <v>5638.8691323175999</v>
      </c>
    </row>
    <row r="29" spans="1:13">
      <c r="A29" s="75" t="s">
        <v>464</v>
      </c>
      <c r="B29" s="75">
        <v>3411</v>
      </c>
      <c r="C29" s="75">
        <v>3523</v>
      </c>
      <c r="D29" s="75">
        <v>3593</v>
      </c>
      <c r="E29" s="75">
        <v>3959</v>
      </c>
      <c r="F29" s="75">
        <v>4002</v>
      </c>
      <c r="G29" s="75">
        <v>4168</v>
      </c>
      <c r="H29" s="75">
        <v>4342</v>
      </c>
      <c r="I29" s="75">
        <v>4710</v>
      </c>
      <c r="J29" s="75">
        <v>5021</v>
      </c>
      <c r="K29" s="75">
        <v>5418.9299150216902</v>
      </c>
      <c r="L29" s="75">
        <v>5743.9980022775499</v>
      </c>
      <c r="M29" s="75">
        <v>6009.9047257647799</v>
      </c>
    </row>
    <row r="30" spans="1:13" ht="15.75" customHeight="1">
      <c r="A30" s="75" t="s">
        <v>465</v>
      </c>
      <c r="B30" s="75">
        <v>3695</v>
      </c>
      <c r="C30" s="75">
        <v>3852</v>
      </c>
      <c r="D30" s="75">
        <v>3945</v>
      </c>
      <c r="E30" s="75">
        <v>4159</v>
      </c>
      <c r="F30" s="75">
        <v>4333</v>
      </c>
      <c r="G30" s="75">
        <v>4398</v>
      </c>
      <c r="H30" s="75">
        <v>4802</v>
      </c>
      <c r="I30" s="75">
        <v>5196</v>
      </c>
      <c r="J30" s="75">
        <v>5486</v>
      </c>
      <c r="K30" s="75">
        <v>5879.7991258682396</v>
      </c>
      <c r="L30" s="75">
        <v>6073.6534969107997</v>
      </c>
      <c r="M30" s="75">
        <v>6482.5056337201704</v>
      </c>
    </row>
    <row r="31" spans="1:13">
      <c r="A31" s="75" t="s">
        <v>466</v>
      </c>
      <c r="B31" s="75">
        <v>3799</v>
      </c>
      <c r="C31" s="75">
        <v>3972</v>
      </c>
      <c r="D31" s="75">
        <v>4193</v>
      </c>
      <c r="E31" s="75">
        <v>4217</v>
      </c>
      <c r="F31" s="75">
        <v>4516</v>
      </c>
      <c r="G31" s="75">
        <v>4662</v>
      </c>
      <c r="H31" s="75">
        <v>4792</v>
      </c>
      <c r="I31" s="75">
        <v>5137</v>
      </c>
      <c r="J31" s="75">
        <v>5481</v>
      </c>
      <c r="K31" s="75">
        <v>5981.4896385743104</v>
      </c>
      <c r="L31" s="75">
        <v>6304.7335735242896</v>
      </c>
      <c r="M31" s="75">
        <v>6613.2066009913797</v>
      </c>
    </row>
    <row r="32" spans="1:13">
      <c r="A32" s="75" t="s">
        <v>467</v>
      </c>
      <c r="B32" s="75">
        <v>4004</v>
      </c>
      <c r="C32" s="75">
        <v>4337</v>
      </c>
      <c r="D32" s="75">
        <v>4320</v>
      </c>
      <c r="E32" s="75">
        <v>4565</v>
      </c>
      <c r="F32" s="75">
        <v>4690</v>
      </c>
      <c r="G32" s="75">
        <v>4850</v>
      </c>
      <c r="H32" s="75">
        <v>5090</v>
      </c>
      <c r="I32" s="75">
        <v>5435</v>
      </c>
      <c r="J32" s="75">
        <v>5860</v>
      </c>
      <c r="K32" s="75">
        <v>6324.9337040717601</v>
      </c>
      <c r="L32" s="75">
        <v>6423.3250082382601</v>
      </c>
      <c r="M32" s="75">
        <v>6837.2451110030097</v>
      </c>
    </row>
    <row r="33" spans="1:13">
      <c r="A33" s="75" t="s">
        <v>468</v>
      </c>
      <c r="B33" s="75">
        <v>4518</v>
      </c>
      <c r="C33" s="75">
        <v>4871</v>
      </c>
      <c r="D33" s="75">
        <v>4958</v>
      </c>
      <c r="E33" s="75">
        <v>5200</v>
      </c>
      <c r="F33" s="75">
        <v>5377</v>
      </c>
      <c r="G33" s="75">
        <v>5624</v>
      </c>
      <c r="H33" s="75">
        <v>5598</v>
      </c>
      <c r="I33" s="75">
        <v>5965</v>
      </c>
      <c r="J33" s="75">
        <v>6434</v>
      </c>
      <c r="K33" s="75">
        <v>6915.83467110724</v>
      </c>
      <c r="L33" s="75">
        <v>7256.7653769093404</v>
      </c>
      <c r="M33" s="75">
        <v>7742.7808110922897</v>
      </c>
    </row>
    <row r="35" spans="1:13">
      <c r="B35" s="75" t="s">
        <v>460</v>
      </c>
      <c r="C35" s="75" t="s">
        <v>469</v>
      </c>
      <c r="D35" s="75" t="s">
        <v>470</v>
      </c>
      <c r="E35" s="75" t="s">
        <v>471</v>
      </c>
      <c r="F35" s="75" t="s">
        <v>472</v>
      </c>
    </row>
    <row r="36" spans="1:13">
      <c r="A36" s="75">
        <v>2010</v>
      </c>
      <c r="B36" s="75">
        <v>13482</v>
      </c>
      <c r="C36" s="75">
        <v>12162.333333333334</v>
      </c>
      <c r="D36" s="75">
        <v>13518.666666666666</v>
      </c>
      <c r="E36" s="75">
        <v>15268.5</v>
      </c>
      <c r="F36" s="75">
        <v>13482</v>
      </c>
    </row>
    <row r="37" spans="1:13">
      <c r="A37" s="75">
        <v>2011</v>
      </c>
      <c r="B37" s="75">
        <v>14064</v>
      </c>
      <c r="C37" s="75">
        <v>11910</v>
      </c>
      <c r="D37" s="75">
        <v>14145.333333333334</v>
      </c>
      <c r="E37" s="75">
        <v>16327.5</v>
      </c>
      <c r="F37" s="75">
        <v>14064</v>
      </c>
    </row>
    <row r="38" spans="1:13">
      <c r="A38" s="75">
        <v>2012</v>
      </c>
      <c r="B38" s="75">
        <v>14554</v>
      </c>
      <c r="C38" s="75">
        <v>12461.666666666666</v>
      </c>
      <c r="D38" s="75">
        <v>14657.666666666666</v>
      </c>
      <c r="E38" s="75">
        <v>16778</v>
      </c>
      <c r="F38" s="75">
        <v>14554</v>
      </c>
    </row>
    <row r="39" spans="1:13">
      <c r="A39" s="75">
        <v>2013</v>
      </c>
      <c r="B39" s="75">
        <v>15018</v>
      </c>
      <c r="C39" s="75">
        <v>13121</v>
      </c>
      <c r="D39" s="75">
        <v>15126</v>
      </c>
      <c r="E39" s="75">
        <v>17284</v>
      </c>
      <c r="F39" s="75">
        <v>15018</v>
      </c>
    </row>
    <row r="40" spans="1:13">
      <c r="A40" s="75">
        <v>2014</v>
      </c>
      <c r="B40" s="75">
        <v>15721</v>
      </c>
      <c r="C40" s="75">
        <v>13787</v>
      </c>
      <c r="D40" s="75">
        <v>15835.666666666666</v>
      </c>
      <c r="E40" s="75">
        <v>17960.5</v>
      </c>
      <c r="F40" s="75">
        <v>15721</v>
      </c>
    </row>
    <row r="41" spans="1:13">
      <c r="A41" s="75">
        <v>2015</v>
      </c>
      <c r="B41" s="75">
        <v>16121</v>
      </c>
      <c r="C41" s="75">
        <v>13857.666666666666</v>
      </c>
      <c r="D41" s="75">
        <v>16369.666666666666</v>
      </c>
      <c r="E41" s="75">
        <v>18700</v>
      </c>
      <c r="F41" s="75">
        <v>16121</v>
      </c>
    </row>
    <row r="42" spans="1:13">
      <c r="A42" s="75">
        <v>2016</v>
      </c>
      <c r="B42" s="75">
        <v>16867</v>
      </c>
      <c r="C42" s="75">
        <v>14440.333333333334</v>
      </c>
      <c r="D42" s="75">
        <v>17158.333333333332</v>
      </c>
      <c r="E42" s="75">
        <v>19280.5</v>
      </c>
      <c r="F42" s="75">
        <v>16867</v>
      </c>
    </row>
    <row r="43" spans="1:13">
      <c r="A43" s="75">
        <v>2017</v>
      </c>
      <c r="B43" s="75">
        <v>17909</v>
      </c>
      <c r="C43" s="75">
        <v>15329</v>
      </c>
      <c r="D43" s="75">
        <v>18241.666666666668</v>
      </c>
      <c r="E43" s="75">
        <v>20281</v>
      </c>
      <c r="F43" s="75">
        <v>17909</v>
      </c>
    </row>
    <row r="44" spans="1:13">
      <c r="A44" s="75">
        <v>2018</v>
      </c>
      <c r="B44" s="75">
        <v>19172</v>
      </c>
      <c r="C44" s="75">
        <v>16623.666666666668</v>
      </c>
      <c r="D44" s="75">
        <v>19541.333333333332</v>
      </c>
      <c r="E44" s="75">
        <v>21883</v>
      </c>
      <c r="F44" s="75">
        <v>19172</v>
      </c>
    </row>
    <row r="45" spans="1:13">
      <c r="A45" s="75">
        <v>2019</v>
      </c>
      <c r="B45" s="75">
        <v>20419.137328807799</v>
      </c>
      <c r="C45" s="75">
        <v>17992.115717680434</v>
      </c>
      <c r="D45" s="75">
        <v>21131.726256690432</v>
      </c>
      <c r="E45" s="75">
        <v>23506.164214814999</v>
      </c>
      <c r="F45" s="75">
        <v>20419.137328807799</v>
      </c>
    </row>
    <row r="46" spans="1:13">
      <c r="A46" s="75">
        <v>2020</v>
      </c>
      <c r="B46" s="75">
        <v>20701.935721125901</v>
      </c>
      <c r="C46" s="75">
        <v>17870.811951853135</v>
      </c>
      <c r="D46" s="75">
        <v>21635.977146044464</v>
      </c>
      <c r="E46" s="75">
        <v>23901.022012042202</v>
      </c>
    </row>
    <row r="47" spans="1:13">
      <c r="A47" s="75">
        <v>2021</v>
      </c>
      <c r="B47" s="75">
        <v>21650.421089008501</v>
      </c>
      <c r="C47" s="75">
        <v>18187.459532567769</v>
      </c>
      <c r="D47" s="75">
        <v>22834.390998153296</v>
      </c>
      <c r="E47" s="75">
        <v>25570.141653265047</v>
      </c>
    </row>
    <row r="50" spans="1:1">
      <c r="A50" s="75" t="s">
        <v>610</v>
      </c>
    </row>
  </sheetData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8"/>
  <sheetViews>
    <sheetView showGridLines="0" topLeftCell="A6" workbookViewId="0">
      <selection activeCell="N38" sqref="N38"/>
    </sheetView>
  </sheetViews>
  <sheetFormatPr defaultColWidth="8.5" defaultRowHeight="16.5"/>
  <cols>
    <col min="1" max="1" width="71.5" style="182" bestFit="1" customWidth="1"/>
    <col min="2" max="2" width="11.58203125" style="182" bestFit="1" customWidth="1"/>
    <col min="3" max="10" width="8.5" style="182"/>
    <col min="11" max="16384" width="8.5" style="75"/>
  </cols>
  <sheetData>
    <row r="1" spans="1:10">
      <c r="A1" s="232" t="s">
        <v>473</v>
      </c>
    </row>
    <row r="2" spans="1:10">
      <c r="A2" s="183" t="s">
        <v>474</v>
      </c>
      <c r="B2" s="240">
        <v>21650.421089008501</v>
      </c>
      <c r="C2" s="181"/>
      <c r="D2" s="181"/>
      <c r="E2" s="181"/>
      <c r="F2" s="181"/>
      <c r="G2" s="181"/>
      <c r="H2" s="181"/>
      <c r="I2" s="181"/>
      <c r="J2" s="181"/>
    </row>
    <row r="3" spans="1:10">
      <c r="A3" s="181" t="s">
        <v>475</v>
      </c>
      <c r="B3" s="240">
        <v>17167.685596783002</v>
      </c>
      <c r="C3" s="181"/>
      <c r="D3" s="181"/>
      <c r="E3" s="181"/>
      <c r="F3" s="181"/>
      <c r="G3" s="181"/>
      <c r="H3" s="181"/>
      <c r="I3" s="181"/>
      <c r="J3" s="181"/>
    </row>
    <row r="4" spans="1:10">
      <c r="A4" s="181" t="s">
        <v>476</v>
      </c>
      <c r="B4" s="240">
        <v>26185.0582454408</v>
      </c>
      <c r="C4" s="181"/>
      <c r="D4" s="181"/>
      <c r="E4" s="181"/>
      <c r="F4" s="181"/>
      <c r="G4" s="181"/>
      <c r="H4" s="181"/>
      <c r="I4" s="181"/>
      <c r="J4" s="181"/>
    </row>
    <row r="5" spans="1:10">
      <c r="A5" s="181" t="s">
        <v>477</v>
      </c>
      <c r="B5" s="240">
        <v>26389.544751304998</v>
      </c>
      <c r="C5" s="181"/>
      <c r="D5" s="181"/>
      <c r="E5" s="181"/>
      <c r="F5" s="181"/>
      <c r="G5" s="181"/>
      <c r="H5" s="181"/>
      <c r="I5" s="181"/>
      <c r="J5" s="181"/>
    </row>
    <row r="6" spans="1:10">
      <c r="A6" s="181"/>
      <c r="B6" s="240"/>
      <c r="C6" s="181"/>
      <c r="D6" s="181"/>
      <c r="E6" s="181"/>
      <c r="F6" s="181"/>
      <c r="G6" s="181"/>
      <c r="H6" s="181"/>
      <c r="I6" s="181"/>
      <c r="J6" s="181"/>
    </row>
    <row r="7" spans="1:10">
      <c r="A7" s="184"/>
      <c r="B7" s="184"/>
      <c r="C7" s="184"/>
      <c r="D7" s="184"/>
      <c r="E7" s="184"/>
      <c r="F7" s="184"/>
      <c r="G7" s="184"/>
      <c r="H7" s="184"/>
      <c r="I7" s="184"/>
      <c r="J7" s="184"/>
    </row>
    <row r="8" spans="1:10">
      <c r="A8" s="181" t="s">
        <v>610</v>
      </c>
      <c r="B8" s="185"/>
      <c r="C8" s="185"/>
      <c r="D8" s="185"/>
      <c r="E8" s="185"/>
      <c r="F8" s="185"/>
      <c r="G8" s="185"/>
      <c r="H8" s="185"/>
      <c r="I8" s="185"/>
      <c r="J8" s="185"/>
    </row>
    <row r="9" spans="1:10">
      <c r="A9" s="185"/>
      <c r="B9" s="185"/>
      <c r="C9" s="185"/>
      <c r="D9" s="185"/>
      <c r="E9" s="185"/>
      <c r="F9" s="185"/>
      <c r="G9" s="185"/>
      <c r="H9" s="185"/>
      <c r="I9" s="185"/>
      <c r="J9" s="185"/>
    </row>
    <row r="10" spans="1:10">
      <c r="A10" s="185"/>
      <c r="B10" s="185"/>
      <c r="C10" s="186"/>
      <c r="D10" s="185"/>
      <c r="E10" s="185"/>
      <c r="F10" s="185"/>
      <c r="G10" s="185"/>
      <c r="H10" s="185"/>
      <c r="I10" s="185"/>
      <c r="J10" s="185"/>
    </row>
    <row r="11" spans="1:10">
      <c r="A11" s="187"/>
      <c r="B11" s="188"/>
      <c r="C11" s="188"/>
      <c r="D11" s="187"/>
      <c r="E11" s="187"/>
      <c r="F11" s="187"/>
      <c r="G11" s="187"/>
      <c r="H11" s="187"/>
      <c r="I11" s="187"/>
      <c r="J11" s="187"/>
    </row>
    <row r="12" spans="1:10">
      <c r="A12" s="187"/>
      <c r="B12" s="188"/>
      <c r="C12" s="188"/>
      <c r="D12" s="187"/>
      <c r="E12" s="187"/>
      <c r="F12" s="187"/>
      <c r="G12" s="187"/>
      <c r="H12" s="187"/>
      <c r="I12" s="187"/>
      <c r="J12" s="187"/>
    </row>
    <row r="13" spans="1:10">
      <c r="A13" s="187"/>
      <c r="B13" s="188"/>
      <c r="C13" s="188"/>
      <c r="D13" s="187"/>
      <c r="E13" s="187"/>
      <c r="F13" s="187"/>
      <c r="G13" s="187"/>
      <c r="H13" s="187"/>
      <c r="I13" s="187"/>
      <c r="J13" s="187"/>
    </row>
    <row r="14" spans="1:10">
      <c r="A14" s="187"/>
      <c r="B14" s="187"/>
      <c r="C14" s="187"/>
      <c r="D14" s="187"/>
      <c r="E14" s="187"/>
      <c r="F14" s="187"/>
      <c r="G14" s="187"/>
      <c r="H14" s="187"/>
      <c r="I14" s="187"/>
      <c r="J14" s="187"/>
    </row>
    <row r="15" spans="1:10">
      <c r="A15" s="187"/>
      <c r="B15" s="187"/>
      <c r="C15" s="187"/>
      <c r="D15" s="187"/>
      <c r="E15" s="187"/>
      <c r="F15" s="187"/>
      <c r="G15" s="187"/>
      <c r="H15" s="187"/>
      <c r="I15" s="187"/>
      <c r="J15" s="187"/>
    </row>
    <row r="16" spans="1:10">
      <c r="A16" s="187"/>
      <c r="B16" s="187"/>
      <c r="C16" s="187"/>
      <c r="D16" s="187"/>
      <c r="E16" s="187"/>
      <c r="F16" s="187"/>
      <c r="G16" s="187"/>
      <c r="H16" s="187"/>
      <c r="I16" s="187"/>
      <c r="J16" s="187"/>
    </row>
    <row r="17" spans="1:10">
      <c r="A17" s="187"/>
      <c r="B17" s="187"/>
      <c r="C17" s="187"/>
      <c r="D17" s="187"/>
      <c r="E17" s="187"/>
      <c r="F17" s="187"/>
      <c r="G17" s="187"/>
      <c r="H17" s="187"/>
      <c r="I17" s="187"/>
      <c r="J17" s="187"/>
    </row>
    <row r="18" spans="1:10">
      <c r="A18" s="187"/>
      <c r="B18" s="187"/>
      <c r="C18" s="187"/>
      <c r="D18" s="187"/>
      <c r="E18" s="187"/>
      <c r="F18" s="187"/>
      <c r="G18" s="187"/>
      <c r="H18" s="187"/>
      <c r="I18" s="187"/>
      <c r="J18" s="187"/>
    </row>
    <row r="19" spans="1:10">
      <c r="A19" s="187"/>
      <c r="B19" s="187"/>
      <c r="C19" s="187"/>
      <c r="D19" s="187"/>
      <c r="E19" s="187"/>
      <c r="F19" s="187"/>
      <c r="G19" s="187"/>
      <c r="H19" s="187"/>
      <c r="I19" s="187"/>
      <c r="J19" s="187"/>
    </row>
    <row r="20" spans="1:10">
      <c r="A20" s="187"/>
      <c r="B20" s="187"/>
      <c r="C20" s="187"/>
      <c r="D20" s="187"/>
      <c r="E20" s="187"/>
      <c r="F20" s="187"/>
      <c r="G20" s="187"/>
      <c r="H20" s="187"/>
      <c r="I20" s="187"/>
      <c r="J20" s="187"/>
    </row>
    <row r="21" spans="1:10">
      <c r="A21" s="187"/>
      <c r="B21" s="187"/>
      <c r="C21" s="187"/>
      <c r="D21" s="187"/>
      <c r="E21" s="187"/>
      <c r="F21" s="187"/>
      <c r="G21" s="187"/>
      <c r="H21" s="187"/>
      <c r="I21" s="187"/>
      <c r="J21" s="187"/>
    </row>
    <row r="22" spans="1:10">
      <c r="A22" s="75"/>
      <c r="B22" s="187"/>
      <c r="C22" s="187"/>
      <c r="D22" s="187"/>
      <c r="E22" s="187"/>
      <c r="F22" s="187"/>
      <c r="G22" s="187"/>
      <c r="H22" s="187"/>
      <c r="I22" s="187"/>
      <c r="J22" s="187"/>
    </row>
    <row r="23" spans="1:10">
      <c r="A23" s="187"/>
      <c r="B23" s="187"/>
      <c r="C23" s="187"/>
      <c r="D23" s="187"/>
      <c r="E23" s="187"/>
      <c r="F23" s="187"/>
      <c r="G23" s="187"/>
      <c r="H23" s="187"/>
      <c r="I23" s="187"/>
      <c r="J23" s="187"/>
    </row>
    <row r="24" spans="1:10">
      <c r="A24" s="187"/>
      <c r="B24" s="187"/>
      <c r="C24" s="187"/>
      <c r="D24" s="187"/>
      <c r="E24" s="187"/>
      <c r="F24" s="187"/>
      <c r="G24" s="187"/>
      <c r="H24" s="187"/>
      <c r="I24" s="187"/>
      <c r="J24" s="187"/>
    </row>
    <row r="25" spans="1:10">
      <c r="A25" s="187"/>
      <c r="B25" s="187"/>
      <c r="C25" s="187"/>
      <c r="D25" s="187"/>
      <c r="E25" s="187"/>
      <c r="F25" s="187"/>
      <c r="G25" s="187"/>
      <c r="H25" s="187"/>
      <c r="I25" s="187"/>
      <c r="J25" s="187"/>
    </row>
    <row r="26" spans="1:10">
      <c r="A26" s="187"/>
      <c r="B26" s="187"/>
      <c r="C26" s="187"/>
      <c r="D26" s="187"/>
      <c r="E26" s="187"/>
      <c r="F26" s="187"/>
      <c r="G26" s="187"/>
      <c r="H26" s="187"/>
      <c r="I26" s="187"/>
      <c r="J26" s="187"/>
    </row>
    <row r="27" spans="1:10">
      <c r="A27" s="187"/>
      <c r="B27" s="187"/>
      <c r="C27" s="187"/>
      <c r="D27" s="187"/>
      <c r="E27" s="187"/>
      <c r="F27" s="187"/>
      <c r="G27" s="187"/>
      <c r="H27" s="187"/>
      <c r="I27" s="187"/>
      <c r="J27" s="187"/>
    </row>
    <row r="28" spans="1:10">
      <c r="A28" s="187"/>
      <c r="B28" s="187"/>
      <c r="C28" s="187"/>
      <c r="D28" s="187"/>
      <c r="E28" s="187"/>
      <c r="F28" s="187"/>
      <c r="G28" s="187"/>
      <c r="H28" s="187"/>
      <c r="I28" s="187"/>
      <c r="J28" s="187"/>
    </row>
    <row r="29" spans="1:10">
      <c r="A29" s="187"/>
      <c r="B29" s="187"/>
      <c r="C29" s="187"/>
      <c r="D29" s="187"/>
      <c r="E29" s="187"/>
      <c r="F29" s="187"/>
      <c r="G29" s="187"/>
      <c r="H29" s="187"/>
      <c r="I29" s="187"/>
      <c r="J29" s="187"/>
    </row>
    <row r="30" spans="1:10">
      <c r="A30" s="187"/>
      <c r="B30" s="187"/>
      <c r="C30" s="187"/>
      <c r="D30" s="187"/>
      <c r="E30" s="187"/>
      <c r="F30" s="187"/>
      <c r="G30" s="187"/>
      <c r="H30" s="187"/>
      <c r="I30" s="187"/>
      <c r="J30" s="187"/>
    </row>
    <row r="31" spans="1:10">
      <c r="A31" s="187"/>
      <c r="B31" s="187"/>
      <c r="C31" s="187"/>
      <c r="D31" s="187"/>
      <c r="E31" s="187"/>
      <c r="F31" s="187"/>
      <c r="G31" s="187"/>
      <c r="H31" s="187"/>
      <c r="I31" s="187"/>
      <c r="J31" s="187"/>
    </row>
    <row r="32" spans="1:10">
      <c r="A32" s="187"/>
      <c r="B32" s="187"/>
      <c r="C32" s="187"/>
      <c r="D32" s="187"/>
      <c r="E32" s="187"/>
      <c r="F32" s="187"/>
      <c r="G32" s="187"/>
      <c r="H32" s="187"/>
      <c r="I32" s="187"/>
      <c r="J32" s="187"/>
    </row>
    <row r="33" spans="1:10">
      <c r="A33" s="187"/>
      <c r="B33" s="187"/>
      <c r="C33" s="187"/>
      <c r="D33" s="187"/>
      <c r="E33" s="187"/>
      <c r="F33" s="187"/>
      <c r="G33" s="187"/>
      <c r="H33" s="187"/>
      <c r="I33" s="187"/>
      <c r="J33" s="187"/>
    </row>
    <row r="34" spans="1:10">
      <c r="A34" s="187"/>
      <c r="B34" s="187"/>
      <c r="C34" s="187"/>
      <c r="D34" s="187"/>
      <c r="E34" s="187"/>
      <c r="F34" s="187"/>
      <c r="G34" s="187"/>
      <c r="H34" s="187"/>
      <c r="I34" s="187"/>
      <c r="J34" s="187"/>
    </row>
    <row r="35" spans="1:10">
      <c r="A35" s="187"/>
      <c r="B35" s="187"/>
      <c r="C35" s="187"/>
      <c r="D35" s="187"/>
      <c r="E35" s="187"/>
      <c r="F35" s="187"/>
      <c r="G35" s="187"/>
      <c r="H35" s="187"/>
      <c r="I35" s="187"/>
      <c r="J35" s="187"/>
    </row>
    <row r="36" spans="1:10">
      <c r="A36" s="187"/>
      <c r="B36" s="187"/>
      <c r="C36" s="187"/>
      <c r="D36" s="187"/>
      <c r="E36" s="187"/>
      <c r="F36" s="187"/>
      <c r="G36" s="187"/>
      <c r="H36" s="187"/>
      <c r="I36" s="187"/>
      <c r="J36" s="187"/>
    </row>
    <row r="37" spans="1:10">
      <c r="A37" s="187"/>
      <c r="B37" s="187"/>
      <c r="C37" s="187"/>
      <c r="D37" s="187"/>
      <c r="E37" s="187"/>
      <c r="F37" s="187"/>
      <c r="G37" s="187"/>
      <c r="H37" s="187"/>
      <c r="I37" s="187"/>
      <c r="J37" s="187"/>
    </row>
    <row r="39" spans="1:10">
      <c r="A39" s="189"/>
      <c r="B39" s="189"/>
      <c r="C39" s="189"/>
      <c r="D39" s="189"/>
      <c r="E39" s="189"/>
      <c r="F39" s="189"/>
      <c r="G39" s="189"/>
      <c r="H39" s="189"/>
      <c r="I39" s="189"/>
      <c r="J39" s="189"/>
    </row>
    <row r="40" spans="1:10">
      <c r="A40" s="189"/>
      <c r="B40" s="189"/>
      <c r="C40" s="189"/>
      <c r="D40" s="189"/>
      <c r="E40" s="189"/>
      <c r="F40" s="189"/>
      <c r="G40" s="189"/>
      <c r="H40" s="189"/>
      <c r="I40" s="189"/>
      <c r="J40" s="189"/>
    </row>
    <row r="41" spans="1:10">
      <c r="A41" s="189"/>
      <c r="B41" s="189"/>
      <c r="C41" s="189"/>
      <c r="D41" s="189"/>
      <c r="E41" s="189"/>
      <c r="F41" s="189"/>
      <c r="G41" s="189"/>
      <c r="H41" s="189"/>
      <c r="I41" s="189"/>
      <c r="J41" s="189"/>
    </row>
    <row r="42" spans="1:10">
      <c r="A42" s="189"/>
      <c r="B42" s="189"/>
      <c r="C42" s="189"/>
      <c r="D42" s="189"/>
      <c r="E42" s="189"/>
      <c r="F42" s="189"/>
      <c r="G42" s="189"/>
      <c r="H42" s="189"/>
      <c r="I42" s="189"/>
      <c r="J42" s="189"/>
    </row>
    <row r="43" spans="1:10">
      <c r="A43" s="189"/>
      <c r="B43" s="189"/>
      <c r="C43" s="189"/>
      <c r="D43" s="189"/>
      <c r="E43" s="189"/>
      <c r="F43" s="189"/>
      <c r="G43" s="189"/>
      <c r="H43" s="189"/>
      <c r="I43" s="189"/>
      <c r="J43" s="189"/>
    </row>
    <row r="44" spans="1:10">
      <c r="A44" s="189"/>
      <c r="B44" s="189"/>
      <c r="C44" s="189"/>
      <c r="D44" s="189"/>
      <c r="E44" s="189"/>
      <c r="F44" s="189"/>
      <c r="G44" s="189"/>
      <c r="H44" s="189"/>
      <c r="I44" s="189"/>
      <c r="J44" s="189"/>
    </row>
    <row r="45" spans="1:10">
      <c r="A45" s="189"/>
      <c r="B45" s="189"/>
      <c r="C45" s="189"/>
      <c r="D45" s="189"/>
      <c r="E45" s="189"/>
      <c r="F45" s="189"/>
      <c r="G45" s="189"/>
      <c r="H45" s="189"/>
      <c r="I45" s="189"/>
      <c r="J45" s="189"/>
    </row>
    <row r="46" spans="1:10">
      <c r="A46" s="189"/>
      <c r="B46" s="189"/>
      <c r="C46" s="189"/>
      <c r="D46" s="189"/>
      <c r="E46" s="189"/>
      <c r="F46" s="189"/>
      <c r="G46" s="189"/>
      <c r="H46" s="189"/>
      <c r="I46" s="189"/>
      <c r="J46" s="189"/>
    </row>
    <row r="47" spans="1:10">
      <c r="A47" s="189"/>
      <c r="B47" s="189"/>
      <c r="C47" s="189"/>
      <c r="D47" s="189"/>
      <c r="E47" s="189"/>
      <c r="F47" s="189"/>
      <c r="G47" s="189"/>
      <c r="H47" s="189"/>
      <c r="I47" s="189"/>
      <c r="J47" s="189"/>
    </row>
    <row r="48" spans="1:10">
      <c r="A48" s="189"/>
      <c r="B48" s="189"/>
      <c r="C48" s="189"/>
      <c r="D48" s="189"/>
      <c r="E48" s="189"/>
      <c r="F48" s="189"/>
      <c r="G48" s="189"/>
      <c r="H48" s="189"/>
      <c r="I48" s="189"/>
      <c r="J48" s="189"/>
    </row>
    <row r="49" spans="1:10">
      <c r="A49" s="189"/>
      <c r="B49" s="189"/>
      <c r="C49" s="189"/>
      <c r="D49" s="189"/>
      <c r="E49" s="189"/>
      <c r="F49" s="189"/>
      <c r="G49" s="189"/>
      <c r="H49" s="189"/>
      <c r="I49" s="189"/>
      <c r="J49" s="189"/>
    </row>
    <row r="50" spans="1:10">
      <c r="A50" s="189"/>
      <c r="B50" s="189"/>
      <c r="C50" s="189"/>
      <c r="D50" s="189"/>
      <c r="E50" s="189"/>
      <c r="F50" s="189"/>
      <c r="G50" s="189"/>
      <c r="H50" s="189"/>
      <c r="I50" s="189"/>
      <c r="J50" s="189"/>
    </row>
    <row r="51" spans="1:10">
      <c r="A51" s="189"/>
      <c r="B51" s="189"/>
      <c r="C51" s="189"/>
      <c r="D51" s="189"/>
      <c r="E51" s="189"/>
      <c r="F51" s="189"/>
      <c r="G51" s="189"/>
      <c r="H51" s="189"/>
      <c r="I51" s="189"/>
      <c r="J51" s="189"/>
    </row>
    <row r="52" spans="1:10">
      <c r="A52" s="189"/>
      <c r="B52" s="189"/>
      <c r="C52" s="189"/>
      <c r="D52" s="189"/>
      <c r="E52" s="189"/>
      <c r="F52" s="189"/>
      <c r="G52" s="189"/>
      <c r="H52" s="189"/>
      <c r="I52" s="189"/>
      <c r="J52" s="189"/>
    </row>
    <row r="53" spans="1:10">
      <c r="A53" s="189"/>
      <c r="B53" s="189"/>
      <c r="C53" s="189"/>
      <c r="D53" s="189"/>
      <c r="E53" s="189"/>
      <c r="F53" s="189"/>
      <c r="G53" s="189"/>
      <c r="H53" s="189"/>
      <c r="I53" s="189"/>
      <c r="J53" s="189"/>
    </row>
    <row r="54" spans="1:10">
      <c r="A54" s="189"/>
      <c r="B54" s="189"/>
      <c r="C54" s="189"/>
      <c r="D54" s="189"/>
      <c r="E54" s="189"/>
      <c r="F54" s="189"/>
      <c r="G54" s="189"/>
      <c r="H54" s="189"/>
      <c r="I54" s="189"/>
      <c r="J54" s="189"/>
    </row>
    <row r="55" spans="1:10">
      <c r="A55" s="189"/>
      <c r="B55" s="189"/>
      <c r="C55" s="189"/>
      <c r="D55" s="189"/>
      <c r="E55" s="189"/>
      <c r="F55" s="189"/>
      <c r="G55" s="189"/>
      <c r="H55" s="189"/>
      <c r="I55" s="189"/>
      <c r="J55" s="189"/>
    </row>
    <row r="56" spans="1:10">
      <c r="A56" s="189"/>
      <c r="B56" s="189"/>
      <c r="C56" s="189"/>
      <c r="D56" s="189"/>
      <c r="E56" s="189"/>
      <c r="F56" s="189"/>
      <c r="G56" s="189"/>
      <c r="H56" s="189"/>
      <c r="I56" s="189"/>
      <c r="J56" s="189"/>
    </row>
    <row r="57" spans="1:10">
      <c r="A57" s="189"/>
      <c r="B57" s="189"/>
      <c r="C57" s="189"/>
      <c r="D57" s="189"/>
      <c r="E57" s="189"/>
      <c r="F57" s="189"/>
      <c r="G57" s="189"/>
      <c r="H57" s="189"/>
      <c r="I57" s="189"/>
      <c r="J57" s="189"/>
    </row>
    <row r="58" spans="1:10">
      <c r="A58" s="189"/>
      <c r="B58" s="189"/>
      <c r="C58" s="189"/>
      <c r="D58" s="189"/>
      <c r="E58" s="189"/>
      <c r="F58" s="189"/>
      <c r="G58" s="189"/>
      <c r="H58" s="189"/>
      <c r="I58" s="189"/>
      <c r="J58" s="189"/>
    </row>
    <row r="59" spans="1:10">
      <c r="A59" s="189"/>
      <c r="B59" s="189"/>
      <c r="C59" s="189"/>
      <c r="D59" s="189"/>
      <c r="E59" s="189"/>
      <c r="F59" s="189"/>
      <c r="G59" s="189"/>
      <c r="H59" s="189"/>
      <c r="I59" s="189"/>
      <c r="J59" s="189"/>
    </row>
    <row r="60" spans="1:10">
      <c r="A60" s="189"/>
      <c r="B60" s="189"/>
      <c r="C60" s="189"/>
      <c r="D60" s="189"/>
      <c r="E60" s="189"/>
      <c r="F60" s="189"/>
      <c r="G60" s="189"/>
      <c r="H60" s="189"/>
      <c r="I60" s="189"/>
      <c r="J60" s="189"/>
    </row>
    <row r="61" spans="1:10">
      <c r="A61" s="189"/>
      <c r="B61" s="189"/>
      <c r="C61" s="189"/>
      <c r="D61" s="189"/>
      <c r="E61" s="189"/>
      <c r="F61" s="189"/>
      <c r="G61" s="189"/>
      <c r="H61" s="189"/>
      <c r="I61" s="189"/>
      <c r="J61" s="189"/>
    </row>
    <row r="62" spans="1:10">
      <c r="A62" s="189"/>
      <c r="B62" s="189"/>
      <c r="C62" s="189"/>
      <c r="D62" s="189"/>
      <c r="E62" s="189"/>
      <c r="F62" s="189"/>
      <c r="G62" s="189"/>
      <c r="H62" s="189"/>
      <c r="I62" s="189"/>
      <c r="J62" s="189"/>
    </row>
    <row r="63" spans="1:10">
      <c r="A63" s="189"/>
      <c r="B63" s="189"/>
      <c r="C63" s="189"/>
      <c r="D63" s="189"/>
      <c r="E63" s="189"/>
      <c r="F63" s="189"/>
      <c r="G63" s="189"/>
      <c r="H63" s="189"/>
      <c r="I63" s="189"/>
      <c r="J63" s="189"/>
    </row>
    <row r="64" spans="1:10">
      <c r="A64" s="189"/>
      <c r="B64" s="189"/>
      <c r="C64" s="189"/>
      <c r="D64" s="189"/>
      <c r="E64" s="189"/>
      <c r="F64" s="189"/>
      <c r="G64" s="189"/>
      <c r="H64" s="189"/>
      <c r="I64" s="189"/>
      <c r="J64" s="189"/>
    </row>
    <row r="65" spans="1:10">
      <c r="A65" s="189"/>
      <c r="B65" s="189"/>
      <c r="C65" s="189"/>
      <c r="D65" s="189"/>
      <c r="E65" s="189"/>
      <c r="F65" s="189"/>
      <c r="G65" s="189"/>
      <c r="H65" s="189"/>
      <c r="I65" s="189"/>
      <c r="J65" s="189"/>
    </row>
    <row r="66" spans="1:10">
      <c r="A66" s="189"/>
      <c r="B66" s="189"/>
      <c r="C66" s="189"/>
      <c r="D66" s="189"/>
      <c r="E66" s="189"/>
      <c r="F66" s="189"/>
      <c r="G66" s="189"/>
      <c r="H66" s="189"/>
      <c r="I66" s="189"/>
      <c r="J66" s="189"/>
    </row>
    <row r="67" spans="1:10">
      <c r="A67" s="189"/>
      <c r="B67" s="189"/>
      <c r="C67" s="189"/>
      <c r="D67" s="189"/>
      <c r="E67" s="189"/>
      <c r="F67" s="189"/>
      <c r="G67" s="189"/>
      <c r="H67" s="189"/>
      <c r="I67" s="189"/>
      <c r="J67" s="189"/>
    </row>
    <row r="68" spans="1:10">
      <c r="A68" s="189"/>
      <c r="B68" s="189"/>
      <c r="C68" s="189"/>
      <c r="D68" s="189"/>
      <c r="E68" s="189"/>
      <c r="F68" s="189"/>
      <c r="G68" s="189"/>
      <c r="H68" s="189"/>
      <c r="I68" s="189"/>
      <c r="J68" s="189"/>
    </row>
    <row r="69" spans="1:10">
      <c r="A69" s="189"/>
      <c r="B69" s="189"/>
      <c r="C69" s="189"/>
      <c r="D69" s="189"/>
      <c r="E69" s="189"/>
      <c r="F69" s="189"/>
      <c r="G69" s="189"/>
      <c r="H69" s="189"/>
      <c r="I69" s="189"/>
      <c r="J69" s="189"/>
    </row>
    <row r="70" spans="1:10">
      <c r="A70" s="189"/>
      <c r="B70" s="189"/>
      <c r="C70" s="189"/>
      <c r="D70" s="189"/>
      <c r="E70" s="189"/>
      <c r="F70" s="189"/>
      <c r="G70" s="189"/>
      <c r="H70" s="189"/>
      <c r="I70" s="189"/>
      <c r="J70" s="189"/>
    </row>
    <row r="71" spans="1:10">
      <c r="A71" s="189"/>
      <c r="B71" s="189"/>
      <c r="C71" s="189"/>
      <c r="D71" s="189"/>
      <c r="E71" s="189"/>
      <c r="F71" s="189"/>
      <c r="G71" s="189"/>
      <c r="H71" s="189"/>
      <c r="I71" s="189"/>
      <c r="J71" s="189"/>
    </row>
    <row r="72" spans="1:10">
      <c r="A72" s="189"/>
      <c r="B72" s="189"/>
      <c r="C72" s="189"/>
      <c r="D72" s="189"/>
      <c r="E72" s="189"/>
      <c r="F72" s="189"/>
      <c r="G72" s="189"/>
      <c r="H72" s="189"/>
      <c r="I72" s="189"/>
      <c r="J72" s="189"/>
    </row>
    <row r="73" spans="1:10">
      <c r="A73" s="189"/>
      <c r="B73" s="189"/>
      <c r="C73" s="189"/>
      <c r="D73" s="189"/>
      <c r="E73" s="189"/>
      <c r="F73" s="189"/>
      <c r="G73" s="189"/>
      <c r="H73" s="189"/>
      <c r="I73" s="189"/>
      <c r="J73" s="189"/>
    </row>
    <row r="74" spans="1:10">
      <c r="A74" s="189"/>
      <c r="B74" s="189"/>
      <c r="C74" s="189"/>
      <c r="D74" s="189"/>
      <c r="E74" s="189"/>
      <c r="F74" s="189"/>
      <c r="G74" s="189"/>
      <c r="H74" s="189"/>
      <c r="I74" s="189"/>
      <c r="J74" s="189"/>
    </row>
    <row r="75" spans="1:10">
      <c r="A75" s="189"/>
      <c r="B75" s="189"/>
      <c r="C75" s="189"/>
      <c r="D75" s="189"/>
      <c r="E75" s="189"/>
      <c r="F75" s="189"/>
      <c r="G75" s="189"/>
      <c r="H75" s="189"/>
      <c r="I75" s="189"/>
      <c r="J75" s="189"/>
    </row>
    <row r="76" spans="1:10">
      <c r="A76" s="189"/>
      <c r="B76" s="189"/>
      <c r="C76" s="189"/>
      <c r="D76" s="189"/>
      <c r="E76" s="189"/>
      <c r="F76" s="189"/>
      <c r="G76" s="189"/>
      <c r="H76" s="189"/>
      <c r="I76" s="189"/>
      <c r="J76" s="189"/>
    </row>
    <row r="77" spans="1:10">
      <c r="A77" s="189"/>
      <c r="B77" s="189"/>
      <c r="C77" s="189"/>
      <c r="D77" s="189"/>
      <c r="E77" s="189"/>
      <c r="F77" s="189"/>
      <c r="G77" s="189"/>
      <c r="H77" s="189"/>
      <c r="I77" s="189"/>
      <c r="J77" s="189"/>
    </row>
    <row r="78" spans="1:10">
      <c r="A78" s="189"/>
      <c r="B78" s="189"/>
      <c r="C78" s="189"/>
      <c r="D78" s="189"/>
      <c r="E78" s="189"/>
      <c r="F78" s="189"/>
      <c r="G78" s="189"/>
      <c r="H78" s="189"/>
      <c r="I78" s="189"/>
      <c r="J78" s="189"/>
    </row>
    <row r="79" spans="1:10">
      <c r="A79" s="189"/>
      <c r="B79" s="189"/>
      <c r="C79" s="189"/>
      <c r="D79" s="189"/>
      <c r="E79" s="189"/>
      <c r="F79" s="189"/>
      <c r="G79" s="189"/>
      <c r="H79" s="189"/>
      <c r="I79" s="189"/>
      <c r="J79" s="189"/>
    </row>
    <row r="80" spans="1:10">
      <c r="A80" s="189"/>
      <c r="B80" s="189"/>
      <c r="C80" s="189"/>
      <c r="D80" s="189"/>
      <c r="E80" s="189"/>
      <c r="F80" s="189"/>
      <c r="G80" s="189"/>
      <c r="H80" s="189"/>
      <c r="I80" s="189"/>
      <c r="J80" s="189"/>
    </row>
    <row r="81" spans="1:10">
      <c r="A81" s="189"/>
      <c r="B81" s="189"/>
      <c r="C81" s="189"/>
      <c r="D81" s="189"/>
      <c r="E81" s="189"/>
      <c r="F81" s="189"/>
      <c r="G81" s="189"/>
      <c r="H81" s="189"/>
      <c r="I81" s="189"/>
      <c r="J81" s="189"/>
    </row>
    <row r="82" spans="1:10">
      <c r="A82" s="189"/>
      <c r="B82" s="189"/>
      <c r="C82" s="189"/>
      <c r="D82" s="189"/>
      <c r="E82" s="189"/>
      <c r="F82" s="189"/>
      <c r="G82" s="189"/>
      <c r="H82" s="189"/>
      <c r="I82" s="189"/>
      <c r="J82" s="189"/>
    </row>
    <row r="83" spans="1:10">
      <c r="A83" s="189"/>
      <c r="B83" s="189"/>
      <c r="C83" s="189"/>
      <c r="D83" s="189"/>
      <c r="E83" s="189"/>
      <c r="F83" s="189"/>
      <c r="G83" s="189"/>
      <c r="H83" s="189"/>
      <c r="I83" s="189"/>
      <c r="J83" s="189"/>
    </row>
    <row r="84" spans="1:10">
      <c r="A84" s="189"/>
      <c r="B84" s="189"/>
      <c r="C84" s="189"/>
      <c r="D84" s="189"/>
      <c r="E84" s="189"/>
      <c r="F84" s="189"/>
      <c r="G84" s="189"/>
      <c r="H84" s="189"/>
      <c r="I84" s="189"/>
      <c r="J84" s="189"/>
    </row>
    <row r="85" spans="1:10">
      <c r="A85" s="189"/>
      <c r="B85" s="189"/>
      <c r="C85" s="189"/>
      <c r="D85" s="189"/>
      <c r="E85" s="189"/>
      <c r="F85" s="189"/>
      <c r="G85" s="189"/>
      <c r="H85" s="189"/>
      <c r="I85" s="189"/>
      <c r="J85" s="189"/>
    </row>
    <row r="86" spans="1:10">
      <c r="A86" s="189"/>
      <c r="B86" s="189"/>
      <c r="C86" s="189"/>
      <c r="D86" s="189"/>
      <c r="E86" s="189"/>
      <c r="F86" s="189"/>
      <c r="G86" s="189"/>
      <c r="H86" s="189"/>
      <c r="I86" s="189"/>
      <c r="J86" s="189"/>
    </row>
    <row r="87" spans="1:10">
      <c r="A87" s="189"/>
      <c r="B87" s="189"/>
      <c r="C87" s="189"/>
      <c r="D87" s="189"/>
      <c r="E87" s="189"/>
      <c r="F87" s="189"/>
      <c r="G87" s="189"/>
      <c r="H87" s="189"/>
      <c r="I87" s="189"/>
      <c r="J87" s="189"/>
    </row>
    <row r="88" spans="1:10">
      <c r="A88" s="189"/>
      <c r="B88" s="189"/>
      <c r="C88" s="189"/>
      <c r="D88" s="189"/>
      <c r="E88" s="189"/>
      <c r="F88" s="189"/>
      <c r="G88" s="189"/>
      <c r="H88" s="189"/>
      <c r="I88" s="189"/>
      <c r="J88" s="189"/>
    </row>
    <row r="89" spans="1:10">
      <c r="A89" s="189"/>
      <c r="B89" s="189"/>
      <c r="C89" s="189"/>
      <c r="D89" s="189"/>
      <c r="E89" s="189"/>
      <c r="F89" s="189"/>
      <c r="G89" s="189"/>
      <c r="H89" s="189"/>
      <c r="I89" s="189"/>
      <c r="J89" s="189"/>
    </row>
    <row r="90" spans="1:10">
      <c r="A90" s="189"/>
      <c r="B90" s="189"/>
      <c r="C90" s="189"/>
      <c r="D90" s="189"/>
      <c r="E90" s="189"/>
      <c r="F90" s="189"/>
      <c r="G90" s="189"/>
      <c r="H90" s="189"/>
      <c r="I90" s="189"/>
      <c r="J90" s="189"/>
    </row>
    <row r="91" spans="1:10">
      <c r="A91" s="189"/>
      <c r="B91" s="189"/>
      <c r="C91" s="189"/>
      <c r="D91" s="189"/>
      <c r="E91" s="189"/>
      <c r="F91" s="189"/>
      <c r="G91" s="189"/>
      <c r="H91" s="189"/>
      <c r="I91" s="189"/>
      <c r="J91" s="189"/>
    </row>
    <row r="92" spans="1:10">
      <c r="A92" s="189"/>
      <c r="B92" s="189"/>
      <c r="C92" s="189"/>
      <c r="D92" s="189"/>
      <c r="E92" s="189"/>
      <c r="F92" s="189"/>
      <c r="G92" s="189"/>
      <c r="H92" s="189"/>
      <c r="I92" s="189"/>
      <c r="J92" s="189"/>
    </row>
    <row r="93" spans="1:10">
      <c r="A93" s="189"/>
      <c r="B93" s="189"/>
      <c r="C93" s="189"/>
      <c r="D93" s="189"/>
      <c r="E93" s="189"/>
      <c r="F93" s="189"/>
      <c r="G93" s="189"/>
      <c r="H93" s="189"/>
      <c r="I93" s="189"/>
      <c r="J93" s="189"/>
    </row>
    <row r="94" spans="1:10">
      <c r="A94" s="189"/>
      <c r="B94" s="189"/>
      <c r="C94" s="189"/>
      <c r="D94" s="189"/>
      <c r="E94" s="189"/>
      <c r="F94" s="189"/>
      <c r="G94" s="189"/>
      <c r="H94" s="189"/>
      <c r="I94" s="189"/>
      <c r="J94" s="189"/>
    </row>
    <row r="95" spans="1:10">
      <c r="A95" s="189"/>
      <c r="B95" s="189"/>
      <c r="C95" s="189"/>
      <c r="D95" s="189"/>
      <c r="E95" s="189"/>
      <c r="F95" s="189"/>
      <c r="G95" s="189"/>
      <c r="H95" s="189"/>
      <c r="I95" s="189"/>
      <c r="J95" s="189"/>
    </row>
    <row r="96" spans="1:10">
      <c r="A96" s="189"/>
      <c r="B96" s="189"/>
      <c r="C96" s="189"/>
      <c r="D96" s="189"/>
      <c r="E96" s="189"/>
      <c r="F96" s="189"/>
      <c r="G96" s="189"/>
      <c r="H96" s="189"/>
      <c r="I96" s="189"/>
      <c r="J96" s="189"/>
    </row>
    <row r="97" spans="1:10">
      <c r="A97" s="189"/>
      <c r="B97" s="189"/>
      <c r="C97" s="189"/>
      <c r="D97" s="189"/>
      <c r="E97" s="189"/>
      <c r="F97" s="189"/>
      <c r="G97" s="189"/>
      <c r="H97" s="189"/>
      <c r="I97" s="189"/>
      <c r="J97" s="189"/>
    </row>
    <row r="98" spans="1:10">
      <c r="A98" s="189"/>
      <c r="B98" s="189"/>
      <c r="C98" s="189"/>
      <c r="D98" s="189"/>
      <c r="E98" s="189"/>
      <c r="F98" s="189"/>
      <c r="G98" s="189"/>
      <c r="H98" s="189"/>
      <c r="I98" s="189"/>
      <c r="J98" s="189"/>
    </row>
    <row r="99" spans="1:10">
      <c r="A99" s="189"/>
      <c r="B99" s="189"/>
      <c r="C99" s="189"/>
      <c r="D99" s="189"/>
      <c r="E99" s="189"/>
      <c r="F99" s="189"/>
      <c r="G99" s="189"/>
      <c r="H99" s="189"/>
      <c r="I99" s="189"/>
      <c r="J99" s="189"/>
    </row>
    <row r="100" spans="1:10">
      <c r="A100" s="189"/>
      <c r="B100" s="189"/>
      <c r="C100" s="189"/>
      <c r="D100" s="189"/>
      <c r="E100" s="189"/>
      <c r="F100" s="189"/>
      <c r="G100" s="189"/>
      <c r="H100" s="189"/>
      <c r="I100" s="189"/>
      <c r="J100" s="189"/>
    </row>
    <row r="101" spans="1:10">
      <c r="A101" s="189"/>
      <c r="B101" s="189"/>
      <c r="C101" s="189"/>
      <c r="D101" s="189"/>
      <c r="E101" s="189"/>
      <c r="F101" s="189"/>
      <c r="G101" s="189"/>
      <c r="H101" s="189"/>
      <c r="I101" s="189"/>
      <c r="J101" s="189"/>
    </row>
    <row r="102" spans="1:10">
      <c r="A102" s="189"/>
      <c r="B102" s="189"/>
      <c r="C102" s="189"/>
      <c r="D102" s="189"/>
      <c r="E102" s="189"/>
      <c r="F102" s="189"/>
      <c r="G102" s="189"/>
      <c r="H102" s="189"/>
      <c r="I102" s="189"/>
      <c r="J102" s="189"/>
    </row>
    <row r="103" spans="1:10">
      <c r="A103" s="189"/>
      <c r="B103" s="189"/>
      <c r="C103" s="189"/>
      <c r="D103" s="189"/>
      <c r="E103" s="189"/>
      <c r="F103" s="189"/>
      <c r="G103" s="189"/>
      <c r="H103" s="189"/>
      <c r="I103" s="189"/>
      <c r="J103" s="189"/>
    </row>
    <row r="104" spans="1:10">
      <c r="A104" s="189"/>
      <c r="B104" s="189"/>
      <c r="C104" s="189"/>
      <c r="D104" s="189"/>
      <c r="E104" s="189"/>
      <c r="F104" s="189"/>
      <c r="G104" s="189"/>
      <c r="H104" s="189"/>
      <c r="I104" s="189"/>
      <c r="J104" s="189"/>
    </row>
    <row r="105" spans="1:10">
      <c r="A105" s="189"/>
      <c r="B105" s="189"/>
      <c r="C105" s="189"/>
      <c r="D105" s="189"/>
      <c r="E105" s="189"/>
      <c r="F105" s="189"/>
      <c r="G105" s="189"/>
      <c r="H105" s="189"/>
      <c r="I105" s="189"/>
      <c r="J105" s="189"/>
    </row>
    <row r="106" spans="1:10">
      <c r="A106" s="189"/>
      <c r="B106" s="189"/>
      <c r="C106" s="189"/>
      <c r="D106" s="189"/>
      <c r="E106" s="189"/>
      <c r="F106" s="189"/>
      <c r="G106" s="189"/>
      <c r="H106" s="189"/>
      <c r="I106" s="189"/>
      <c r="J106" s="189"/>
    </row>
    <row r="107" spans="1:10">
      <c r="A107" s="189"/>
      <c r="B107" s="189"/>
      <c r="C107" s="189"/>
      <c r="D107" s="189"/>
      <c r="E107" s="189"/>
      <c r="F107" s="189"/>
      <c r="G107" s="189"/>
      <c r="H107" s="189"/>
      <c r="I107" s="189"/>
      <c r="J107" s="189"/>
    </row>
    <row r="108" spans="1:10">
      <c r="A108" s="189"/>
      <c r="B108" s="189"/>
      <c r="C108" s="189"/>
      <c r="D108" s="189"/>
      <c r="E108" s="189"/>
      <c r="F108" s="189"/>
      <c r="G108" s="189"/>
      <c r="H108" s="189"/>
      <c r="I108" s="189"/>
      <c r="J108" s="189"/>
    </row>
    <row r="109" spans="1:10">
      <c r="A109" s="189"/>
      <c r="B109" s="189"/>
      <c r="C109" s="189"/>
      <c r="D109" s="189"/>
      <c r="E109" s="189"/>
      <c r="F109" s="189"/>
      <c r="G109" s="189"/>
      <c r="H109" s="189"/>
      <c r="I109" s="189"/>
      <c r="J109" s="189"/>
    </row>
    <row r="110" spans="1:10">
      <c r="A110" s="189"/>
      <c r="B110" s="189"/>
      <c r="C110" s="189"/>
      <c r="D110" s="189"/>
      <c r="E110" s="189"/>
      <c r="F110" s="189"/>
      <c r="G110" s="189"/>
      <c r="H110" s="189"/>
      <c r="I110" s="189"/>
      <c r="J110" s="189"/>
    </row>
    <row r="111" spans="1:10">
      <c r="A111" s="189"/>
      <c r="B111" s="189"/>
      <c r="C111" s="189"/>
      <c r="D111" s="189"/>
      <c r="E111" s="189"/>
      <c r="F111" s="189"/>
      <c r="G111" s="189"/>
      <c r="H111" s="189"/>
      <c r="I111" s="189"/>
      <c r="J111" s="189"/>
    </row>
    <row r="112" spans="1:10">
      <c r="A112" s="189"/>
      <c r="B112" s="189"/>
      <c r="C112" s="189"/>
      <c r="D112" s="189"/>
      <c r="E112" s="189"/>
      <c r="F112" s="189"/>
      <c r="G112" s="189"/>
      <c r="H112" s="189"/>
      <c r="I112" s="189"/>
      <c r="J112" s="189"/>
    </row>
    <row r="113" spans="1:10">
      <c r="A113" s="189"/>
      <c r="B113" s="189"/>
      <c r="C113" s="189"/>
      <c r="D113" s="189"/>
      <c r="E113" s="189"/>
      <c r="F113" s="189"/>
      <c r="G113" s="189"/>
      <c r="H113" s="189"/>
      <c r="I113" s="189"/>
      <c r="J113" s="189"/>
    </row>
    <row r="114" spans="1:10">
      <c r="A114" s="189"/>
      <c r="B114" s="189"/>
      <c r="C114" s="189"/>
      <c r="D114" s="189"/>
      <c r="E114" s="189"/>
      <c r="F114" s="189"/>
      <c r="G114" s="189"/>
      <c r="H114" s="189"/>
      <c r="I114" s="189"/>
      <c r="J114" s="189"/>
    </row>
    <row r="115" spans="1:10">
      <c r="A115" s="189"/>
      <c r="B115" s="189"/>
      <c r="C115" s="189"/>
      <c r="D115" s="189"/>
      <c r="E115" s="189"/>
      <c r="F115" s="189"/>
      <c r="G115" s="189"/>
      <c r="H115" s="189"/>
      <c r="I115" s="189"/>
      <c r="J115" s="189"/>
    </row>
    <row r="116" spans="1:10">
      <c r="A116" s="189"/>
      <c r="B116" s="189"/>
      <c r="C116" s="189"/>
      <c r="D116" s="189"/>
      <c r="E116" s="189"/>
      <c r="F116" s="189"/>
      <c r="G116" s="189"/>
      <c r="H116" s="189"/>
      <c r="I116" s="189"/>
      <c r="J116" s="189"/>
    </row>
    <row r="117" spans="1:10">
      <c r="A117" s="189"/>
      <c r="B117" s="189"/>
      <c r="C117" s="189"/>
      <c r="D117" s="189"/>
      <c r="E117" s="189"/>
      <c r="F117" s="189"/>
      <c r="G117" s="189"/>
      <c r="H117" s="189"/>
      <c r="I117" s="189"/>
      <c r="J117" s="189"/>
    </row>
    <row r="118" spans="1:10">
      <c r="A118" s="189"/>
      <c r="B118" s="189"/>
      <c r="C118" s="189"/>
      <c r="D118" s="189"/>
      <c r="E118" s="189"/>
      <c r="F118" s="189"/>
      <c r="G118" s="189"/>
      <c r="H118" s="189"/>
      <c r="I118" s="189"/>
      <c r="J118" s="189"/>
    </row>
    <row r="119" spans="1:10">
      <c r="A119" s="189"/>
      <c r="B119" s="189"/>
      <c r="C119" s="189"/>
      <c r="D119" s="189"/>
      <c r="E119" s="189"/>
      <c r="F119" s="189"/>
      <c r="G119" s="189"/>
      <c r="H119" s="189"/>
      <c r="I119" s="189"/>
      <c r="J119" s="189"/>
    </row>
    <row r="120" spans="1:10">
      <c r="A120" s="189"/>
      <c r="B120" s="189"/>
      <c r="C120" s="189"/>
      <c r="D120" s="189"/>
      <c r="E120" s="189"/>
      <c r="F120" s="189"/>
      <c r="G120" s="189"/>
      <c r="H120" s="189"/>
      <c r="I120" s="189"/>
      <c r="J120" s="189"/>
    </row>
    <row r="121" spans="1:10">
      <c r="A121" s="189"/>
      <c r="B121" s="189"/>
      <c r="C121" s="189"/>
      <c r="D121" s="189"/>
      <c r="E121" s="189"/>
      <c r="F121" s="189"/>
      <c r="G121" s="189"/>
      <c r="H121" s="189"/>
      <c r="I121" s="189"/>
      <c r="J121" s="189"/>
    </row>
    <row r="122" spans="1:10">
      <c r="A122" s="189"/>
      <c r="B122" s="189"/>
      <c r="C122" s="189"/>
      <c r="D122" s="189"/>
      <c r="E122" s="189"/>
      <c r="F122" s="189"/>
      <c r="G122" s="189"/>
      <c r="H122" s="189"/>
      <c r="I122" s="189"/>
      <c r="J122" s="189"/>
    </row>
    <row r="123" spans="1:10">
      <c r="A123" s="189"/>
      <c r="B123" s="189"/>
      <c r="C123" s="189"/>
      <c r="D123" s="189"/>
      <c r="E123" s="189"/>
      <c r="F123" s="189"/>
      <c r="G123" s="189"/>
      <c r="H123" s="189"/>
      <c r="I123" s="189"/>
      <c r="J123" s="189"/>
    </row>
    <row r="124" spans="1:10">
      <c r="A124" s="189"/>
      <c r="B124" s="189"/>
      <c r="C124" s="189"/>
      <c r="D124" s="189"/>
      <c r="E124" s="189"/>
      <c r="F124" s="189"/>
      <c r="G124" s="189"/>
      <c r="H124" s="189"/>
      <c r="I124" s="189"/>
      <c r="J124" s="189"/>
    </row>
    <row r="125" spans="1:10">
      <c r="A125" s="189"/>
      <c r="B125" s="189"/>
      <c r="C125" s="189"/>
      <c r="D125" s="189"/>
      <c r="E125" s="189"/>
      <c r="F125" s="189"/>
      <c r="G125" s="189"/>
      <c r="H125" s="189"/>
      <c r="I125" s="189"/>
      <c r="J125" s="189"/>
    </row>
    <row r="126" spans="1:10">
      <c r="A126" s="189"/>
      <c r="B126" s="189"/>
      <c r="C126" s="189"/>
      <c r="D126" s="189"/>
      <c r="E126" s="189"/>
      <c r="F126" s="189"/>
      <c r="G126" s="189"/>
      <c r="H126" s="189"/>
      <c r="I126" s="189"/>
      <c r="J126" s="189"/>
    </row>
    <row r="127" spans="1:10">
      <c r="A127" s="189"/>
      <c r="B127" s="189"/>
      <c r="C127" s="189"/>
      <c r="D127" s="189"/>
      <c r="E127" s="189"/>
      <c r="F127" s="189"/>
      <c r="G127" s="189"/>
      <c r="H127" s="189"/>
      <c r="I127" s="189"/>
      <c r="J127" s="189"/>
    </row>
    <row r="128" spans="1:10">
      <c r="A128" s="189"/>
      <c r="B128" s="189"/>
      <c r="C128" s="189"/>
      <c r="D128" s="189"/>
      <c r="E128" s="189"/>
      <c r="F128" s="189"/>
      <c r="G128" s="189"/>
      <c r="H128" s="189"/>
      <c r="I128" s="189"/>
      <c r="J128" s="189"/>
    </row>
    <row r="129" spans="1:10">
      <c r="A129" s="189"/>
      <c r="B129" s="189"/>
      <c r="C129" s="189"/>
      <c r="D129" s="189"/>
      <c r="E129" s="189"/>
      <c r="F129" s="189"/>
      <c r="G129" s="189"/>
      <c r="H129" s="189"/>
      <c r="I129" s="189"/>
      <c r="J129" s="189"/>
    </row>
    <row r="130" spans="1:10">
      <c r="A130" s="189"/>
      <c r="B130" s="189"/>
      <c r="C130" s="189"/>
      <c r="D130" s="189"/>
      <c r="E130" s="189"/>
      <c r="F130" s="189"/>
      <c r="G130" s="189"/>
      <c r="H130" s="189"/>
      <c r="I130" s="189"/>
      <c r="J130" s="189"/>
    </row>
    <row r="131" spans="1:10">
      <c r="A131" s="189"/>
      <c r="B131" s="189"/>
      <c r="C131" s="189"/>
      <c r="D131" s="189"/>
      <c r="E131" s="189"/>
      <c r="F131" s="189"/>
      <c r="G131" s="189"/>
      <c r="H131" s="189"/>
      <c r="I131" s="189"/>
      <c r="J131" s="189"/>
    </row>
    <row r="132" spans="1:10">
      <c r="A132" s="189"/>
      <c r="B132" s="189"/>
      <c r="C132" s="189"/>
      <c r="D132" s="189"/>
      <c r="E132" s="189"/>
      <c r="F132" s="189"/>
      <c r="G132" s="189"/>
      <c r="H132" s="189"/>
      <c r="I132" s="189"/>
      <c r="J132" s="189"/>
    </row>
    <row r="133" spans="1:10">
      <c r="A133" s="189"/>
      <c r="B133" s="189"/>
      <c r="C133" s="189"/>
      <c r="D133" s="189"/>
      <c r="E133" s="189"/>
      <c r="F133" s="189"/>
      <c r="G133" s="189"/>
      <c r="H133" s="189"/>
      <c r="I133" s="189"/>
      <c r="J133" s="189"/>
    </row>
    <row r="134" spans="1:10">
      <c r="A134" s="189"/>
      <c r="B134" s="189"/>
      <c r="C134" s="189"/>
      <c r="D134" s="189"/>
      <c r="E134" s="189"/>
      <c r="F134" s="189"/>
      <c r="G134" s="189"/>
      <c r="H134" s="189"/>
      <c r="I134" s="189"/>
      <c r="J134" s="189"/>
    </row>
    <row r="135" spans="1:10">
      <c r="A135" s="189"/>
      <c r="B135" s="189"/>
      <c r="C135" s="189"/>
      <c r="D135" s="189"/>
      <c r="E135" s="189"/>
      <c r="F135" s="189"/>
      <c r="G135" s="189"/>
      <c r="H135" s="189"/>
      <c r="I135" s="189"/>
      <c r="J135" s="189"/>
    </row>
    <row r="136" spans="1:10">
      <c r="A136" s="189"/>
      <c r="B136" s="189"/>
      <c r="C136" s="189"/>
      <c r="D136" s="189"/>
      <c r="E136" s="189"/>
      <c r="F136" s="189"/>
      <c r="G136" s="189"/>
      <c r="H136" s="189"/>
      <c r="I136" s="189"/>
      <c r="J136" s="189"/>
    </row>
    <row r="137" spans="1:10">
      <c r="A137" s="189"/>
      <c r="B137" s="189"/>
      <c r="C137" s="189"/>
      <c r="D137" s="189"/>
      <c r="E137" s="189"/>
      <c r="F137" s="189"/>
      <c r="G137" s="189"/>
      <c r="H137" s="189"/>
      <c r="I137" s="189"/>
      <c r="J137" s="189"/>
    </row>
    <row r="138" spans="1:10">
      <c r="A138" s="189"/>
      <c r="B138" s="189"/>
      <c r="C138" s="189"/>
      <c r="D138" s="189"/>
      <c r="E138" s="189"/>
      <c r="F138" s="189"/>
      <c r="G138" s="189"/>
      <c r="H138" s="189"/>
      <c r="I138" s="189"/>
      <c r="J138" s="189"/>
    </row>
    <row r="139" spans="1:10">
      <c r="A139" s="189"/>
      <c r="B139" s="189"/>
      <c r="C139" s="189"/>
      <c r="D139" s="189"/>
      <c r="E139" s="189"/>
      <c r="F139" s="189"/>
      <c r="G139" s="189"/>
      <c r="H139" s="189"/>
      <c r="I139" s="189"/>
      <c r="J139" s="189"/>
    </row>
    <row r="140" spans="1:10">
      <c r="A140" s="189"/>
      <c r="B140" s="189"/>
      <c r="C140" s="189"/>
      <c r="D140" s="189"/>
      <c r="E140" s="189"/>
      <c r="F140" s="189"/>
      <c r="G140" s="189"/>
      <c r="H140" s="189"/>
      <c r="I140" s="189"/>
      <c r="J140" s="189"/>
    </row>
    <row r="141" spans="1:10">
      <c r="A141" s="189"/>
      <c r="B141" s="189"/>
      <c r="C141" s="189"/>
      <c r="D141" s="189"/>
      <c r="E141" s="189"/>
      <c r="F141" s="189"/>
      <c r="G141" s="189"/>
      <c r="H141" s="189"/>
      <c r="I141" s="189"/>
      <c r="J141" s="189"/>
    </row>
    <row r="142" spans="1:10">
      <c r="A142" s="189"/>
      <c r="B142" s="189"/>
      <c r="C142" s="189"/>
      <c r="D142" s="189"/>
      <c r="E142" s="189"/>
      <c r="F142" s="189"/>
      <c r="G142" s="189"/>
      <c r="H142" s="189"/>
      <c r="I142" s="189"/>
      <c r="J142" s="189"/>
    </row>
    <row r="143" spans="1:10">
      <c r="A143" s="189"/>
      <c r="B143" s="189"/>
      <c r="C143" s="189"/>
      <c r="D143" s="189"/>
      <c r="E143" s="189"/>
      <c r="F143" s="189"/>
      <c r="G143" s="189"/>
      <c r="H143" s="189"/>
      <c r="I143" s="189"/>
      <c r="J143" s="189"/>
    </row>
    <row r="144" spans="1:10">
      <c r="A144" s="189"/>
      <c r="B144" s="189"/>
      <c r="C144" s="189"/>
      <c r="D144" s="189"/>
      <c r="E144" s="189"/>
      <c r="F144" s="189"/>
      <c r="G144" s="189"/>
      <c r="H144" s="189"/>
      <c r="I144" s="189"/>
      <c r="J144" s="189"/>
    </row>
    <row r="145" spans="1:10">
      <c r="A145" s="189"/>
      <c r="B145" s="189"/>
      <c r="C145" s="189"/>
      <c r="D145" s="189"/>
      <c r="E145" s="189"/>
      <c r="F145" s="189"/>
      <c r="G145" s="189"/>
      <c r="H145" s="189"/>
      <c r="I145" s="189"/>
      <c r="J145" s="189"/>
    </row>
    <row r="146" spans="1:10">
      <c r="A146" s="189"/>
      <c r="B146" s="189"/>
      <c r="C146" s="189"/>
      <c r="D146" s="189"/>
      <c r="E146" s="189"/>
      <c r="F146" s="189"/>
      <c r="G146" s="189"/>
      <c r="H146" s="189"/>
      <c r="I146" s="189"/>
      <c r="J146" s="189"/>
    </row>
    <row r="147" spans="1:10">
      <c r="A147" s="189"/>
      <c r="B147" s="189"/>
      <c r="C147" s="189"/>
      <c r="D147" s="189"/>
      <c r="E147" s="189"/>
      <c r="F147" s="189"/>
      <c r="G147" s="189"/>
      <c r="H147" s="189"/>
      <c r="I147" s="189"/>
      <c r="J147" s="189"/>
    </row>
    <row r="148" spans="1:10">
      <c r="A148" s="189"/>
      <c r="B148" s="189"/>
      <c r="C148" s="189"/>
      <c r="D148" s="189"/>
      <c r="E148" s="189"/>
      <c r="F148" s="189"/>
      <c r="G148" s="189"/>
      <c r="H148" s="189"/>
      <c r="I148" s="189"/>
      <c r="J148" s="189"/>
    </row>
    <row r="149" spans="1:10">
      <c r="A149" s="189"/>
      <c r="B149" s="189"/>
      <c r="C149" s="189"/>
      <c r="D149" s="189"/>
      <c r="E149" s="189"/>
      <c r="F149" s="189"/>
      <c r="G149" s="189"/>
      <c r="H149" s="189"/>
      <c r="I149" s="189"/>
      <c r="J149" s="189"/>
    </row>
    <row r="150" spans="1:10">
      <c r="A150" s="189"/>
      <c r="B150" s="189"/>
      <c r="C150" s="189"/>
      <c r="D150" s="189"/>
      <c r="E150" s="189"/>
      <c r="F150" s="189"/>
      <c r="G150" s="189"/>
      <c r="H150" s="189"/>
      <c r="I150" s="189"/>
      <c r="J150" s="189"/>
    </row>
    <row r="151" spans="1:10">
      <c r="A151" s="189"/>
      <c r="B151" s="189"/>
      <c r="C151" s="189"/>
      <c r="D151" s="189"/>
      <c r="E151" s="189"/>
      <c r="F151" s="189"/>
      <c r="G151" s="189"/>
      <c r="H151" s="189"/>
      <c r="I151" s="189"/>
      <c r="J151" s="189"/>
    </row>
    <row r="152" spans="1:10">
      <c r="A152" s="189"/>
      <c r="B152" s="189"/>
      <c r="C152" s="189"/>
      <c r="D152" s="189"/>
      <c r="E152" s="189"/>
      <c r="F152" s="189"/>
      <c r="G152" s="189"/>
      <c r="H152" s="189"/>
      <c r="I152" s="189"/>
      <c r="J152" s="189"/>
    </row>
    <row r="153" spans="1:10">
      <c r="A153" s="189"/>
      <c r="B153" s="189"/>
      <c r="C153" s="189"/>
      <c r="D153" s="189"/>
      <c r="E153" s="189"/>
      <c r="F153" s="189"/>
      <c r="G153" s="189"/>
      <c r="H153" s="189"/>
      <c r="I153" s="189"/>
      <c r="J153" s="189"/>
    </row>
    <row r="154" spans="1:10">
      <c r="A154" s="189"/>
      <c r="B154" s="189"/>
      <c r="C154" s="189"/>
      <c r="D154" s="189"/>
      <c r="E154" s="189"/>
      <c r="F154" s="189"/>
      <c r="G154" s="189"/>
      <c r="H154" s="189"/>
      <c r="I154" s="189"/>
      <c r="J154" s="189"/>
    </row>
    <row r="155" spans="1:10">
      <c r="A155" s="189"/>
      <c r="B155" s="189"/>
      <c r="C155" s="189"/>
      <c r="D155" s="189"/>
      <c r="E155" s="189"/>
      <c r="F155" s="189"/>
      <c r="G155" s="189"/>
      <c r="H155" s="189"/>
      <c r="I155" s="189"/>
      <c r="J155" s="189"/>
    </row>
    <row r="156" spans="1:10">
      <c r="A156" s="189"/>
      <c r="B156" s="189"/>
      <c r="C156" s="189"/>
      <c r="D156" s="189"/>
      <c r="E156" s="189"/>
      <c r="F156" s="189"/>
      <c r="G156" s="189"/>
      <c r="H156" s="189"/>
      <c r="I156" s="189"/>
      <c r="J156" s="189"/>
    </row>
    <row r="157" spans="1:10">
      <c r="A157" s="189"/>
      <c r="B157" s="189"/>
      <c r="C157" s="189"/>
      <c r="D157" s="189"/>
      <c r="E157" s="189"/>
      <c r="F157" s="189"/>
      <c r="G157" s="189"/>
      <c r="H157" s="189"/>
      <c r="I157" s="189"/>
      <c r="J157" s="189"/>
    </row>
    <row r="158" spans="1:10">
      <c r="A158" s="189"/>
      <c r="B158" s="189"/>
      <c r="C158" s="189"/>
      <c r="D158" s="189"/>
      <c r="E158" s="189"/>
      <c r="F158" s="189"/>
      <c r="G158" s="189"/>
      <c r="H158" s="189"/>
      <c r="I158" s="189"/>
      <c r="J158" s="189"/>
    </row>
  </sheetData>
  <pageMargins left="0.7" right="0.7" top="0.75" bottom="0.75" header="0.3" footer="0.3"/>
  <pageSetup paperSize="9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0"/>
  <sheetViews>
    <sheetView showGridLines="0" topLeftCell="A4" workbookViewId="0">
      <selection activeCell="K42" sqref="K42"/>
    </sheetView>
  </sheetViews>
  <sheetFormatPr defaultColWidth="8.5" defaultRowHeight="16.5"/>
  <cols>
    <col min="1" max="1" width="51.58203125" style="75" bestFit="1" customWidth="1"/>
    <col min="2" max="4" width="12.08203125" style="75" bestFit="1" customWidth="1"/>
    <col min="5" max="5" width="11.08203125" style="75" bestFit="1" customWidth="1"/>
    <col min="6" max="7" width="12.08203125" style="75" bestFit="1" customWidth="1"/>
    <col min="8" max="10" width="11.08203125" style="75" bestFit="1" customWidth="1"/>
    <col min="11" max="11" width="15" style="75" bestFit="1" customWidth="1"/>
    <col min="12" max="12" width="12.08203125" style="75" bestFit="1" customWidth="1"/>
    <col min="13" max="13" width="11.08203125" style="75" bestFit="1" customWidth="1"/>
    <col min="14" max="20" width="8.5" style="75"/>
    <col min="21" max="21" width="8.58203125" style="75" customWidth="1"/>
    <col min="22" max="16384" width="8.5" style="75"/>
  </cols>
  <sheetData>
    <row r="1" spans="1:13">
      <c r="A1" s="226" t="s">
        <v>478</v>
      </c>
    </row>
    <row r="2" spans="1:13">
      <c r="B2" s="75">
        <v>2010</v>
      </c>
      <c r="C2" s="75">
        <v>2011</v>
      </c>
      <c r="D2" s="75">
        <v>2012</v>
      </c>
      <c r="E2" s="75">
        <v>2013</v>
      </c>
      <c r="F2" s="75">
        <v>2014</v>
      </c>
      <c r="G2" s="75">
        <v>2015</v>
      </c>
      <c r="H2" s="75">
        <v>2016</v>
      </c>
      <c r="I2" s="75">
        <v>2017</v>
      </c>
      <c r="J2" s="75">
        <v>2018</v>
      </c>
      <c r="K2" s="75">
        <v>2019</v>
      </c>
      <c r="L2" s="75">
        <v>2020</v>
      </c>
      <c r="M2" s="75">
        <v>2021</v>
      </c>
    </row>
    <row r="3" spans="1:13">
      <c r="A3" s="75" t="s">
        <v>460</v>
      </c>
      <c r="B3" s="190">
        <v>53</v>
      </c>
      <c r="C3" s="190">
        <v>55</v>
      </c>
      <c r="D3" s="190">
        <v>48</v>
      </c>
      <c r="E3" s="190">
        <v>46</v>
      </c>
      <c r="F3" s="190">
        <v>51</v>
      </c>
      <c r="G3" s="190">
        <v>48</v>
      </c>
      <c r="H3" s="190">
        <v>47</v>
      </c>
      <c r="I3" s="190">
        <v>50</v>
      </c>
      <c r="J3" s="190">
        <v>45</v>
      </c>
      <c r="K3" s="190">
        <v>49.329118074672103</v>
      </c>
      <c r="L3" s="190">
        <v>51.892527190344097</v>
      </c>
      <c r="M3" s="190">
        <v>48.2806859014879</v>
      </c>
    </row>
    <row r="4" spans="1:13">
      <c r="A4" s="75" t="s">
        <v>461</v>
      </c>
      <c r="B4" s="190">
        <v>17</v>
      </c>
      <c r="C4" s="190">
        <v>14</v>
      </c>
      <c r="D4" s="190">
        <v>15</v>
      </c>
      <c r="E4" s="190">
        <v>22</v>
      </c>
      <c r="F4" s="190">
        <v>29</v>
      </c>
      <c r="G4" s="190">
        <v>12</v>
      </c>
      <c r="H4" s="190">
        <v>16</v>
      </c>
      <c r="I4" s="190">
        <v>15</v>
      </c>
      <c r="J4" s="190">
        <v>13</v>
      </c>
      <c r="K4" s="190">
        <v>15.915917665261199</v>
      </c>
      <c r="L4" s="190">
        <v>9.1016239978005196</v>
      </c>
      <c r="M4" s="190">
        <v>8.8465537002278491</v>
      </c>
    </row>
    <row r="5" spans="1:13">
      <c r="A5" s="75" t="s">
        <v>462</v>
      </c>
      <c r="B5" s="190">
        <v>25</v>
      </c>
      <c r="C5" s="190">
        <v>20</v>
      </c>
      <c r="D5" s="190">
        <v>21</v>
      </c>
      <c r="E5" s="190">
        <v>23</v>
      </c>
      <c r="F5" s="190">
        <v>22</v>
      </c>
      <c r="G5" s="190">
        <v>23</v>
      </c>
      <c r="H5" s="190">
        <v>15</v>
      </c>
      <c r="I5" s="190">
        <v>18</v>
      </c>
      <c r="J5" s="190">
        <v>14</v>
      </c>
      <c r="K5" s="190">
        <v>12.551627004437</v>
      </c>
      <c r="L5" s="190">
        <v>20.9790430039819</v>
      </c>
      <c r="M5" s="190">
        <v>18.333515378931398</v>
      </c>
    </row>
    <row r="6" spans="1:13">
      <c r="A6" s="75" t="s">
        <v>463</v>
      </c>
      <c r="B6" s="190">
        <v>33</v>
      </c>
      <c r="C6" s="190">
        <v>29</v>
      </c>
      <c r="D6" s="190">
        <v>30</v>
      </c>
      <c r="E6" s="190">
        <v>30</v>
      </c>
      <c r="F6" s="190">
        <v>35</v>
      </c>
      <c r="G6" s="190">
        <v>31</v>
      </c>
      <c r="H6" s="190">
        <v>33</v>
      </c>
      <c r="I6" s="190">
        <v>40</v>
      </c>
      <c r="J6" s="190">
        <v>39</v>
      </c>
      <c r="K6" s="190">
        <v>43.443325488804803</v>
      </c>
      <c r="L6" s="190">
        <v>47.0749279765731</v>
      </c>
      <c r="M6" s="190">
        <v>39.924346536529697</v>
      </c>
    </row>
    <row r="7" spans="1:13">
      <c r="A7" s="75" t="s">
        <v>464</v>
      </c>
      <c r="B7" s="190">
        <v>43</v>
      </c>
      <c r="C7" s="190">
        <v>32</v>
      </c>
      <c r="D7" s="190">
        <v>29</v>
      </c>
      <c r="E7" s="190">
        <v>31</v>
      </c>
      <c r="F7" s="190">
        <v>36</v>
      </c>
      <c r="G7" s="190">
        <v>37</v>
      </c>
      <c r="H7" s="190">
        <v>36</v>
      </c>
      <c r="I7" s="190">
        <v>39</v>
      </c>
      <c r="J7" s="190">
        <v>45</v>
      </c>
      <c r="K7" s="190">
        <v>44.187691460792003</v>
      </c>
      <c r="L7" s="190">
        <v>57.602247850197301</v>
      </c>
      <c r="M7" s="190">
        <v>63.356453130071799</v>
      </c>
    </row>
    <row r="8" spans="1:13">
      <c r="A8" s="75" t="s">
        <v>465</v>
      </c>
      <c r="B8" s="190">
        <v>45</v>
      </c>
      <c r="C8" s="190">
        <v>37</v>
      </c>
      <c r="D8" s="190">
        <v>38</v>
      </c>
      <c r="E8" s="190">
        <v>35</v>
      </c>
      <c r="F8" s="190">
        <v>37</v>
      </c>
      <c r="G8" s="190">
        <v>37</v>
      </c>
      <c r="H8" s="190">
        <v>36</v>
      </c>
      <c r="I8" s="190">
        <v>46</v>
      </c>
      <c r="J8" s="190">
        <v>37</v>
      </c>
      <c r="K8" s="190">
        <v>46.9738147771386</v>
      </c>
      <c r="L8" s="190">
        <v>50.238133336372599</v>
      </c>
      <c r="M8" s="190">
        <v>50.665797786793</v>
      </c>
    </row>
    <row r="9" spans="1:13">
      <c r="A9" s="75" t="s">
        <v>466</v>
      </c>
      <c r="B9" s="190">
        <v>75</v>
      </c>
      <c r="C9" s="190">
        <v>51</v>
      </c>
      <c r="D9" s="190">
        <v>58</v>
      </c>
      <c r="E9" s="190">
        <v>55</v>
      </c>
      <c r="F9" s="190">
        <v>61</v>
      </c>
      <c r="G9" s="190">
        <v>70</v>
      </c>
      <c r="H9" s="190">
        <v>69</v>
      </c>
      <c r="I9" s="190">
        <v>59</v>
      </c>
      <c r="J9" s="190">
        <v>57</v>
      </c>
      <c r="K9" s="190">
        <v>54.129542604426902</v>
      </c>
      <c r="L9" s="190">
        <v>60.471614709368701</v>
      </c>
      <c r="M9" s="190">
        <v>51.525520354111102</v>
      </c>
    </row>
    <row r="10" spans="1:13">
      <c r="A10" s="75" t="s">
        <v>467</v>
      </c>
      <c r="B10" s="190">
        <v>63</v>
      </c>
      <c r="C10" s="190">
        <v>64</v>
      </c>
      <c r="D10" s="190">
        <v>51</v>
      </c>
      <c r="E10" s="190">
        <v>51</v>
      </c>
      <c r="F10" s="190">
        <v>52</v>
      </c>
      <c r="G10" s="190">
        <v>55</v>
      </c>
      <c r="H10" s="190">
        <v>56</v>
      </c>
      <c r="I10" s="190">
        <v>58</v>
      </c>
      <c r="J10" s="190">
        <v>67</v>
      </c>
      <c r="K10" s="190">
        <v>70.460177449479303</v>
      </c>
      <c r="L10" s="190">
        <v>69.229582484415005</v>
      </c>
      <c r="M10" s="190">
        <v>62.537360676146299</v>
      </c>
    </row>
    <row r="11" spans="1:13">
      <c r="A11" s="75" t="s">
        <v>479</v>
      </c>
      <c r="B11" s="190">
        <v>115</v>
      </c>
      <c r="C11" s="190">
        <v>131</v>
      </c>
      <c r="D11" s="190">
        <v>109</v>
      </c>
      <c r="E11" s="190">
        <v>97</v>
      </c>
      <c r="F11" s="190">
        <v>101</v>
      </c>
      <c r="G11" s="190">
        <v>101</v>
      </c>
      <c r="H11" s="190">
        <v>92</v>
      </c>
      <c r="I11" s="190">
        <v>97</v>
      </c>
      <c r="J11" s="190">
        <v>83</v>
      </c>
      <c r="K11" s="190">
        <v>105.70095811013</v>
      </c>
      <c r="L11" s="190">
        <v>100.107859205187</v>
      </c>
      <c r="M11" s="190">
        <v>96.010495178297901</v>
      </c>
    </row>
    <row r="12" spans="1:13">
      <c r="A12" s="75" t="s">
        <v>480</v>
      </c>
      <c r="B12" s="190"/>
      <c r="C12" s="190"/>
      <c r="D12" s="190">
        <v>109</v>
      </c>
      <c r="E12" s="190">
        <v>97</v>
      </c>
      <c r="F12" s="190">
        <v>101</v>
      </c>
      <c r="G12" s="190">
        <v>101</v>
      </c>
      <c r="H12" s="190">
        <v>92</v>
      </c>
      <c r="I12" s="190">
        <v>97</v>
      </c>
      <c r="J12" s="190">
        <v>83</v>
      </c>
      <c r="K12" s="190"/>
      <c r="L12" s="190"/>
      <c r="M12" s="190"/>
    </row>
    <row r="13" spans="1:13">
      <c r="A13" s="75" t="s">
        <v>481</v>
      </c>
      <c r="B13" s="190">
        <f>AVERAGE(B7:B11)</f>
        <v>68.2</v>
      </c>
      <c r="C13" s="190">
        <f t="shared" ref="C13:M13" si="0">AVERAGE(C7:C11)</f>
        <v>63</v>
      </c>
      <c r="D13" s="190">
        <f t="shared" si="0"/>
        <v>57</v>
      </c>
      <c r="E13" s="190">
        <f t="shared" si="0"/>
        <v>53.8</v>
      </c>
      <c r="F13" s="190">
        <f t="shared" si="0"/>
        <v>57.4</v>
      </c>
      <c r="G13" s="190">
        <f t="shared" si="0"/>
        <v>60</v>
      </c>
      <c r="H13" s="190">
        <f t="shared" si="0"/>
        <v>57.8</v>
      </c>
      <c r="I13" s="190">
        <f t="shared" si="0"/>
        <v>59.8</v>
      </c>
      <c r="J13" s="190">
        <f t="shared" si="0"/>
        <v>57.8</v>
      </c>
      <c r="K13" s="190">
        <f t="shared" si="0"/>
        <v>64.290436880393358</v>
      </c>
      <c r="L13" s="190">
        <f t="shared" si="0"/>
        <v>67.529887517108108</v>
      </c>
      <c r="M13" s="190">
        <f t="shared" si="0"/>
        <v>64.819125425084025</v>
      </c>
    </row>
    <row r="14" spans="1:13">
      <c r="A14" s="75" t="s">
        <v>482</v>
      </c>
      <c r="B14" s="190"/>
      <c r="C14" s="190"/>
      <c r="D14" s="190">
        <v>57</v>
      </c>
      <c r="E14" s="190">
        <v>53.8</v>
      </c>
      <c r="F14" s="190">
        <v>57.4</v>
      </c>
      <c r="G14" s="190">
        <v>60</v>
      </c>
      <c r="H14" s="190">
        <v>57.8</v>
      </c>
      <c r="I14" s="190">
        <v>59.8</v>
      </c>
      <c r="J14" s="190">
        <v>57.8</v>
      </c>
      <c r="K14" s="190"/>
      <c r="L14" s="190"/>
      <c r="M14" s="190"/>
    </row>
    <row r="15" spans="1:13">
      <c r="A15" s="75" t="s">
        <v>483</v>
      </c>
      <c r="B15" s="190">
        <f>AVERAGE(B4:B6)</f>
        <v>25</v>
      </c>
      <c r="C15" s="190">
        <f t="shared" ref="C15:M15" si="1">AVERAGE(C4:C6)</f>
        <v>21</v>
      </c>
      <c r="D15" s="190">
        <f t="shared" si="1"/>
        <v>22</v>
      </c>
      <c r="E15" s="190">
        <f t="shared" si="1"/>
        <v>25</v>
      </c>
      <c r="F15" s="190">
        <f t="shared" si="1"/>
        <v>28.666666666666668</v>
      </c>
      <c r="G15" s="190">
        <f t="shared" si="1"/>
        <v>22</v>
      </c>
      <c r="H15" s="190">
        <f t="shared" si="1"/>
        <v>21.333333333333332</v>
      </c>
      <c r="I15" s="190">
        <f t="shared" si="1"/>
        <v>24.333333333333332</v>
      </c>
      <c r="J15" s="190">
        <f t="shared" si="1"/>
        <v>22</v>
      </c>
      <c r="K15" s="190">
        <f t="shared" si="1"/>
        <v>23.970290052834333</v>
      </c>
      <c r="L15" s="190">
        <f t="shared" si="1"/>
        <v>25.718531659451841</v>
      </c>
      <c r="M15" s="190">
        <f t="shared" si="1"/>
        <v>22.368138538562977</v>
      </c>
    </row>
    <row r="16" spans="1:13">
      <c r="A16" s="75" t="s">
        <v>484</v>
      </c>
      <c r="B16" s="190"/>
      <c r="C16" s="190"/>
      <c r="D16" s="190"/>
      <c r="E16" s="190">
        <v>25</v>
      </c>
      <c r="F16" s="190">
        <v>28.666666666666668</v>
      </c>
      <c r="G16" s="190">
        <v>22</v>
      </c>
      <c r="H16" s="190">
        <v>21.333333333333332</v>
      </c>
      <c r="I16" s="190">
        <v>24.333333333333332</v>
      </c>
      <c r="J16" s="190">
        <v>22</v>
      </c>
      <c r="K16" s="190"/>
      <c r="L16" s="190"/>
      <c r="M16" s="190"/>
    </row>
    <row r="17" spans="1:13">
      <c r="A17" s="75" t="s">
        <v>485</v>
      </c>
      <c r="B17" s="180"/>
      <c r="C17" s="180">
        <f>(C13/B13-1)*100</f>
        <v>-7.6246334310850479</v>
      </c>
      <c r="D17" s="180">
        <f t="shared" ref="D17:M17" si="2">(D13/C13-1)*100</f>
        <v>-9.5238095238095237</v>
      </c>
      <c r="E17" s="180">
        <f t="shared" si="2"/>
        <v>-5.614035087719305</v>
      </c>
      <c r="F17" s="180">
        <f t="shared" si="2"/>
        <v>6.6914498141263934</v>
      </c>
      <c r="G17" s="180">
        <f t="shared" si="2"/>
        <v>4.5296167247386832</v>
      </c>
      <c r="H17" s="180">
        <f t="shared" si="2"/>
        <v>-3.6666666666666736</v>
      </c>
      <c r="I17" s="180">
        <f t="shared" si="2"/>
        <v>3.460207612456756</v>
      </c>
      <c r="J17" s="180">
        <f t="shared" si="2"/>
        <v>-3.3444816053511683</v>
      </c>
      <c r="K17" s="180">
        <f t="shared" si="2"/>
        <v>11.229129550853557</v>
      </c>
      <c r="L17" s="180">
        <f t="shared" si="2"/>
        <v>5.0387752734383451</v>
      </c>
      <c r="M17" s="180">
        <f t="shared" si="2"/>
        <v>-4.0141664553155598</v>
      </c>
    </row>
    <row r="18" spans="1:13">
      <c r="A18" s="75" t="s">
        <v>486</v>
      </c>
      <c r="B18" s="180"/>
      <c r="C18" s="180">
        <f>(C15/B15-1)*100</f>
        <v>-16.000000000000004</v>
      </c>
      <c r="D18" s="180">
        <f t="shared" ref="D18:M18" si="3">(D15/C15-1)*100</f>
        <v>4.7619047619047672</v>
      </c>
      <c r="E18" s="180">
        <f t="shared" si="3"/>
        <v>13.636363636363647</v>
      </c>
      <c r="F18" s="180">
        <f t="shared" si="3"/>
        <v>14.666666666666671</v>
      </c>
      <c r="G18" s="180">
        <f t="shared" si="3"/>
        <v>-23.255813953488381</v>
      </c>
      <c r="H18" s="180">
        <f t="shared" si="3"/>
        <v>-3.0303030303030387</v>
      </c>
      <c r="I18" s="180">
        <f t="shared" si="3"/>
        <v>14.0625</v>
      </c>
      <c r="J18" s="180">
        <f t="shared" si="3"/>
        <v>-9.5890410958904049</v>
      </c>
      <c r="K18" s="180">
        <f t="shared" si="3"/>
        <v>8.9558638765196985</v>
      </c>
      <c r="L18" s="180">
        <f t="shared" si="3"/>
        <v>7.2933685940558268</v>
      </c>
      <c r="M18" s="180">
        <f t="shared" si="3"/>
        <v>-13.027155536142587</v>
      </c>
    </row>
    <row r="19" spans="1:13">
      <c r="A19" s="75" t="s">
        <v>487</v>
      </c>
      <c r="B19" s="180"/>
      <c r="C19" s="180">
        <f>(C11/B11-1)*100</f>
        <v>13.913043478260878</v>
      </c>
      <c r="D19" s="180">
        <f t="shared" ref="D19:M19" si="4">(D11/C11-1)*100</f>
        <v>-16.793893129770986</v>
      </c>
      <c r="E19" s="180">
        <f t="shared" si="4"/>
        <v>-11.009174311926607</v>
      </c>
      <c r="F19" s="180">
        <f t="shared" si="4"/>
        <v>4.1237113402061931</v>
      </c>
      <c r="G19" s="180">
        <f t="shared" si="4"/>
        <v>0</v>
      </c>
      <c r="H19" s="180">
        <f t="shared" si="4"/>
        <v>-8.9108910891089081</v>
      </c>
      <c r="I19" s="180">
        <f t="shared" si="4"/>
        <v>5.4347826086956541</v>
      </c>
      <c r="J19" s="180">
        <f t="shared" si="4"/>
        <v>-14.432989690721653</v>
      </c>
      <c r="K19" s="180">
        <f t="shared" si="4"/>
        <v>27.350551939915668</v>
      </c>
      <c r="L19" s="180">
        <f t="shared" si="4"/>
        <v>-5.2914363360032635</v>
      </c>
      <c r="M19" s="180">
        <f t="shared" si="4"/>
        <v>-4.0929494041930248</v>
      </c>
    </row>
    <row r="20" spans="1:13">
      <c r="B20" s="180"/>
      <c r="C20" s="180"/>
      <c r="D20" s="180"/>
      <c r="E20" s="180"/>
      <c r="F20" s="180"/>
      <c r="G20" s="180"/>
      <c r="H20" s="180"/>
      <c r="I20" s="180"/>
      <c r="J20" s="180"/>
      <c r="K20" s="180"/>
      <c r="L20" s="180"/>
      <c r="M20" s="180"/>
    </row>
    <row r="22" spans="1:13">
      <c r="A22" s="75" t="s">
        <v>610</v>
      </c>
    </row>
    <row r="25" spans="1:13">
      <c r="B25" s="190"/>
      <c r="C25" s="190"/>
      <c r="D25" s="190"/>
      <c r="E25" s="190"/>
      <c r="F25" s="190"/>
      <c r="G25" s="190"/>
      <c r="H25" s="190"/>
      <c r="I25" s="190"/>
      <c r="J25" s="190"/>
      <c r="K25" s="190"/>
      <c r="L25" s="190"/>
      <c r="M25" s="190"/>
    </row>
    <row r="43" spans="2:17">
      <c r="B43" s="190"/>
      <c r="C43" s="190"/>
      <c r="D43" s="190"/>
      <c r="E43" s="190"/>
      <c r="F43" s="190"/>
      <c r="G43" s="190"/>
      <c r="H43" s="190"/>
      <c r="I43" s="190"/>
      <c r="J43" s="190"/>
    </row>
    <row r="45" spans="2:17">
      <c r="N45" s="190"/>
      <c r="O45" s="190"/>
      <c r="P45" s="190"/>
      <c r="Q45" s="190"/>
    </row>
    <row r="49" spans="4:9">
      <c r="D49" s="190"/>
      <c r="E49" s="190"/>
      <c r="F49" s="190"/>
    </row>
    <row r="50" spans="4:9">
      <c r="D50" s="190"/>
      <c r="E50" s="190"/>
      <c r="F50" s="190"/>
      <c r="G50" s="179"/>
      <c r="H50" s="179"/>
      <c r="I50" s="179"/>
    </row>
    <row r="51" spans="4:9">
      <c r="D51" s="190"/>
      <c r="E51" s="190"/>
      <c r="F51" s="190"/>
      <c r="G51" s="179"/>
      <c r="H51" s="179"/>
      <c r="I51" s="179"/>
    </row>
    <row r="52" spans="4:9">
      <c r="D52" s="190"/>
      <c r="E52" s="190"/>
      <c r="F52" s="190"/>
      <c r="G52" s="179"/>
      <c r="H52" s="179"/>
      <c r="I52" s="179"/>
    </row>
    <row r="53" spans="4:9">
      <c r="D53" s="190"/>
      <c r="E53" s="190"/>
      <c r="F53" s="190"/>
      <c r="G53" s="179"/>
      <c r="H53" s="179"/>
      <c r="I53" s="179"/>
    </row>
    <row r="54" spans="4:9">
      <c r="D54" s="190"/>
      <c r="E54" s="190"/>
      <c r="F54" s="190"/>
      <c r="G54" s="179"/>
      <c r="H54" s="179"/>
      <c r="I54" s="179"/>
    </row>
    <row r="55" spans="4:9">
      <c r="D55" s="190"/>
      <c r="E55" s="190"/>
      <c r="F55" s="190"/>
      <c r="G55" s="179"/>
      <c r="H55" s="179"/>
      <c r="I55" s="179"/>
    </row>
    <row r="56" spans="4:9">
      <c r="D56" s="190"/>
      <c r="E56" s="190"/>
      <c r="F56" s="190"/>
      <c r="G56" s="179"/>
      <c r="H56" s="179"/>
      <c r="I56" s="179"/>
    </row>
    <row r="57" spans="4:9">
      <c r="D57" s="190"/>
      <c r="E57" s="190"/>
      <c r="F57" s="190"/>
      <c r="G57" s="179"/>
      <c r="H57" s="179"/>
      <c r="I57" s="179"/>
    </row>
    <row r="58" spans="4:9">
      <c r="D58" s="190"/>
      <c r="E58" s="190"/>
      <c r="F58" s="190"/>
      <c r="G58" s="179"/>
      <c r="H58" s="179"/>
      <c r="I58" s="179"/>
    </row>
    <row r="59" spans="4:9">
      <c r="D59" s="190"/>
      <c r="E59" s="190"/>
      <c r="F59" s="190"/>
      <c r="G59" s="179"/>
      <c r="H59" s="179"/>
      <c r="I59" s="179"/>
    </row>
    <row r="60" spans="4:9">
      <c r="D60" s="190"/>
      <c r="E60" s="190"/>
      <c r="F60" s="190"/>
      <c r="G60" s="179"/>
      <c r="H60" s="179"/>
      <c r="I60" s="179"/>
    </row>
  </sheetData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2"/>
  <sheetViews>
    <sheetView showGridLines="0" workbookViewId="0">
      <selection activeCell="A32" sqref="A32:XFD32"/>
    </sheetView>
  </sheetViews>
  <sheetFormatPr defaultColWidth="8.5" defaultRowHeight="16.5"/>
  <cols>
    <col min="1" max="16384" width="8.5" style="191"/>
  </cols>
  <sheetData>
    <row r="1" spans="1:5">
      <c r="A1" s="226" t="s">
        <v>488</v>
      </c>
    </row>
    <row r="2" spans="1:5">
      <c r="A2" s="193"/>
      <c r="B2" s="193" t="s">
        <v>489</v>
      </c>
      <c r="C2" s="193" t="s">
        <v>490</v>
      </c>
      <c r="D2" s="193" t="s">
        <v>491</v>
      </c>
      <c r="E2" s="193" t="s">
        <v>492</v>
      </c>
    </row>
    <row r="3" spans="1:5">
      <c r="A3" s="193" t="s">
        <v>91</v>
      </c>
      <c r="B3" s="193">
        <v>10843.8</v>
      </c>
      <c r="C3" s="193">
        <v>12068.9</v>
      </c>
      <c r="D3" s="193">
        <v>6.7</v>
      </c>
      <c r="E3" s="193">
        <v>7.4</v>
      </c>
    </row>
    <row r="4" spans="1:5">
      <c r="A4" s="193" t="s">
        <v>84</v>
      </c>
      <c r="B4" s="193">
        <v>13247.1</v>
      </c>
      <c r="C4" s="193">
        <v>13271.2</v>
      </c>
      <c r="D4" s="193">
        <v>7.3</v>
      </c>
      <c r="E4" s="193">
        <v>7.1</v>
      </c>
    </row>
    <row r="5" spans="1:5">
      <c r="A5" s="193" t="s">
        <v>85</v>
      </c>
      <c r="B5" s="193">
        <v>13287.9</v>
      </c>
      <c r="C5" s="193">
        <v>14096</v>
      </c>
      <c r="D5" s="193">
        <v>8.1999999999999993</v>
      </c>
      <c r="E5" s="193">
        <v>8.5</v>
      </c>
    </row>
    <row r="6" spans="1:5">
      <c r="A6" s="193" t="s">
        <v>102</v>
      </c>
      <c r="B6" s="193">
        <v>16524.599999999999</v>
      </c>
      <c r="C6" s="193">
        <v>16610.599999999999</v>
      </c>
      <c r="D6" s="193">
        <v>8.4</v>
      </c>
      <c r="E6" s="193">
        <v>8.1999999999999993</v>
      </c>
    </row>
    <row r="7" spans="1:5">
      <c r="A7" s="193" t="s">
        <v>94</v>
      </c>
      <c r="B7" s="193">
        <v>16970.8</v>
      </c>
      <c r="C7" s="193">
        <v>18760.599999999999</v>
      </c>
      <c r="D7" s="193">
        <v>9.3000000000000007</v>
      </c>
      <c r="E7" s="193">
        <v>10.3</v>
      </c>
    </row>
    <row r="8" spans="1:5">
      <c r="A8" s="193" t="s">
        <v>83</v>
      </c>
      <c r="B8" s="193">
        <v>19339.5</v>
      </c>
      <c r="C8" s="193">
        <v>19791.3</v>
      </c>
      <c r="D8" s="193">
        <v>11.2</v>
      </c>
      <c r="E8" s="193">
        <v>10.7</v>
      </c>
    </row>
    <row r="9" spans="1:5">
      <c r="A9" s="193" t="s">
        <v>89</v>
      </c>
      <c r="B9" s="193">
        <v>19758.2</v>
      </c>
      <c r="C9" s="193">
        <v>21038.1</v>
      </c>
      <c r="D9" s="193">
        <v>13.2</v>
      </c>
      <c r="E9" s="193">
        <v>13.9</v>
      </c>
    </row>
    <row r="10" spans="1:5">
      <c r="A10" s="193" t="s">
        <v>82</v>
      </c>
      <c r="B10" s="193">
        <v>19829.7</v>
      </c>
      <c r="C10" s="193">
        <v>22024.6</v>
      </c>
      <c r="D10" s="193">
        <v>11</v>
      </c>
      <c r="E10" s="193">
        <v>12</v>
      </c>
    </row>
    <row r="11" spans="1:5">
      <c r="A11" s="193" t="s">
        <v>86</v>
      </c>
      <c r="B11" s="193">
        <v>19687.7</v>
      </c>
      <c r="C11" s="193">
        <v>22034.1</v>
      </c>
      <c r="D11" s="193">
        <v>10.9</v>
      </c>
      <c r="E11" s="193">
        <v>12</v>
      </c>
    </row>
    <row r="12" spans="1:5">
      <c r="A12" s="193" t="s">
        <v>88</v>
      </c>
      <c r="B12" s="193">
        <v>21548.9</v>
      </c>
      <c r="C12" s="193">
        <v>23352.2</v>
      </c>
      <c r="D12" s="193">
        <v>13.1</v>
      </c>
      <c r="E12" s="193">
        <v>13.8</v>
      </c>
    </row>
    <row r="13" spans="1:5">
      <c r="A13" s="193" t="s">
        <v>103</v>
      </c>
      <c r="B13" s="193">
        <v>23136.2</v>
      </c>
      <c r="C13" s="193">
        <v>24082.7</v>
      </c>
      <c r="D13" s="193">
        <v>13.2</v>
      </c>
      <c r="E13" s="193">
        <v>13.5</v>
      </c>
    </row>
    <row r="14" spans="1:5">
      <c r="A14" s="193" t="s">
        <v>98</v>
      </c>
      <c r="B14" s="193">
        <v>25896.1</v>
      </c>
      <c r="C14" s="193">
        <v>26892.2</v>
      </c>
      <c r="D14" s="193">
        <v>15.5</v>
      </c>
      <c r="E14" s="193">
        <v>15.5</v>
      </c>
    </row>
    <row r="15" spans="1:5">
      <c r="A15" s="193" t="s">
        <v>87</v>
      </c>
      <c r="B15" s="193">
        <v>24493.599999999999</v>
      </c>
      <c r="C15" s="193">
        <v>26904.6</v>
      </c>
      <c r="D15" s="193">
        <v>14.3</v>
      </c>
      <c r="E15" s="193">
        <v>14.3</v>
      </c>
    </row>
    <row r="16" spans="1:5">
      <c r="A16" s="193" t="s">
        <v>99</v>
      </c>
      <c r="B16" s="193">
        <v>28209.5</v>
      </c>
      <c r="C16" s="193">
        <v>29509.4</v>
      </c>
      <c r="D16" s="193">
        <v>15.5</v>
      </c>
      <c r="E16" s="193">
        <v>16.399999999999999</v>
      </c>
    </row>
    <row r="17" spans="1:5">
      <c r="A17" s="193" t="s">
        <v>90</v>
      </c>
      <c r="B17" s="193">
        <v>29955.3</v>
      </c>
      <c r="C17" s="193">
        <v>32333.8</v>
      </c>
      <c r="D17" s="193">
        <v>20</v>
      </c>
      <c r="E17" s="193">
        <v>20.7</v>
      </c>
    </row>
    <row r="18" spans="1:5">
      <c r="A18" s="193" t="s">
        <v>108</v>
      </c>
      <c r="B18" s="193">
        <v>33228</v>
      </c>
      <c r="C18" s="193">
        <v>34119.300000000003</v>
      </c>
      <c r="D18" s="193">
        <v>22.2</v>
      </c>
      <c r="E18" s="193">
        <v>22.1</v>
      </c>
    </row>
    <row r="19" spans="1:5">
      <c r="A19" s="193" t="s">
        <v>106</v>
      </c>
      <c r="B19" s="193">
        <v>35512</v>
      </c>
      <c r="C19" s="193">
        <v>37596.800000000003</v>
      </c>
      <c r="D19" s="193">
        <v>24.6</v>
      </c>
      <c r="E19" s="193">
        <v>24.5</v>
      </c>
    </row>
    <row r="20" spans="1:5">
      <c r="A20" s="193" t="s">
        <v>104</v>
      </c>
      <c r="B20" s="193">
        <v>45248</v>
      </c>
      <c r="C20" s="193">
        <v>46650.8</v>
      </c>
      <c r="D20" s="193">
        <v>35.5</v>
      </c>
      <c r="E20" s="193">
        <v>36</v>
      </c>
    </row>
    <row r="21" spans="1:5">
      <c r="A21" s="193" t="s">
        <v>92</v>
      </c>
      <c r="B21" s="193">
        <v>47402.6</v>
      </c>
      <c r="C21" s="193">
        <v>49122.6</v>
      </c>
      <c r="D21" s="193">
        <v>30.9</v>
      </c>
      <c r="E21" s="193">
        <v>32.200000000000003</v>
      </c>
    </row>
    <row r="22" spans="1:5">
      <c r="A22" s="193" t="s">
        <v>100</v>
      </c>
      <c r="B22" s="193">
        <v>47472.6</v>
      </c>
      <c r="C22" s="193">
        <v>49702</v>
      </c>
      <c r="D22" s="193">
        <v>35.9</v>
      </c>
      <c r="E22" s="193">
        <v>35.5</v>
      </c>
    </row>
    <row r="23" spans="1:5">
      <c r="A23" s="193" t="s">
        <v>95</v>
      </c>
      <c r="B23" s="193">
        <v>49115.7</v>
      </c>
      <c r="C23" s="193">
        <v>50467.199999999997</v>
      </c>
      <c r="D23" s="193">
        <v>34.700000000000003</v>
      </c>
      <c r="E23" s="193">
        <v>34.5</v>
      </c>
    </row>
    <row r="24" spans="1:5">
      <c r="A24" s="193" t="s">
        <v>93</v>
      </c>
      <c r="B24" s="193">
        <v>48007.4</v>
      </c>
      <c r="C24" s="193">
        <v>51760.7</v>
      </c>
      <c r="D24" s="193">
        <v>30.5</v>
      </c>
      <c r="E24" s="193">
        <v>32.4</v>
      </c>
    </row>
    <row r="25" spans="1:5">
      <c r="A25" s="193" t="s">
        <v>97</v>
      </c>
      <c r="B25" s="193">
        <v>50876.1</v>
      </c>
      <c r="C25" s="193">
        <v>51983.199999999997</v>
      </c>
      <c r="D25" s="193">
        <v>38.1</v>
      </c>
      <c r="E25" s="193">
        <v>38.1</v>
      </c>
    </row>
    <row r="26" spans="1:5">
      <c r="A26" s="193" t="s">
        <v>105</v>
      </c>
      <c r="B26" s="193">
        <v>52781.3</v>
      </c>
      <c r="C26" s="193">
        <v>54168.800000000003</v>
      </c>
      <c r="D26" s="193">
        <v>33</v>
      </c>
      <c r="E26" s="193">
        <v>33.9</v>
      </c>
    </row>
    <row r="27" spans="1:5">
      <c r="A27" s="193" t="s">
        <v>101</v>
      </c>
      <c r="B27" s="193">
        <v>56655.3</v>
      </c>
      <c r="C27" s="193">
        <v>58999.5</v>
      </c>
      <c r="D27" s="193">
        <v>41.9</v>
      </c>
      <c r="E27" s="193">
        <v>42</v>
      </c>
    </row>
    <row r="28" spans="1:5">
      <c r="A28" s="193" t="s">
        <v>107</v>
      </c>
      <c r="B28" s="193">
        <v>58214.8</v>
      </c>
      <c r="C28" s="193">
        <v>60065.599999999999</v>
      </c>
      <c r="D28" s="193">
        <v>43.7</v>
      </c>
      <c r="E28" s="193">
        <v>44.4</v>
      </c>
    </row>
    <row r="29" spans="1:5">
      <c r="A29" s="193" t="s">
        <v>96</v>
      </c>
      <c r="B29" s="193">
        <v>72730.600000000006</v>
      </c>
      <c r="C29" s="193">
        <v>77123.899999999994</v>
      </c>
      <c r="D29" s="193">
        <v>51.3</v>
      </c>
      <c r="E29" s="193">
        <v>52.2</v>
      </c>
    </row>
    <row r="30" spans="1:5">
      <c r="A30" s="193"/>
      <c r="B30" s="193"/>
      <c r="C30" s="193"/>
      <c r="D30" s="193"/>
      <c r="E30" s="193"/>
    </row>
    <row r="32" spans="1:5">
      <c r="A32" s="75" t="s">
        <v>611</v>
      </c>
    </row>
  </sheetData>
  <pageMargins left="0.7" right="0.7" top="0.75" bottom="0.75" header="0.3" footer="0.3"/>
  <pageSetup paperSize="9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5"/>
  <sheetViews>
    <sheetView showGridLines="0" topLeftCell="L1" workbookViewId="0">
      <selection activeCell="W15" sqref="W15"/>
    </sheetView>
  </sheetViews>
  <sheetFormatPr defaultColWidth="8.5" defaultRowHeight="16.5"/>
  <cols>
    <col min="1" max="1" width="40.08203125" style="75" bestFit="1" customWidth="1"/>
    <col min="2" max="16384" width="8.5" style="75"/>
  </cols>
  <sheetData>
    <row r="1" spans="1:12">
      <c r="A1" s="226" t="s">
        <v>493</v>
      </c>
    </row>
    <row r="2" spans="1:12">
      <c r="B2" s="75">
        <v>2010</v>
      </c>
      <c r="C2" s="75">
        <v>2011</v>
      </c>
      <c r="D2" s="75">
        <v>2012</v>
      </c>
      <c r="E2" s="75">
        <v>2013</v>
      </c>
      <c r="F2" s="75">
        <v>2014</v>
      </c>
      <c r="G2" s="75">
        <v>2015</v>
      </c>
      <c r="H2" s="75">
        <v>2016</v>
      </c>
      <c r="I2" s="75">
        <v>2017</v>
      </c>
      <c r="J2" s="75">
        <v>2018</v>
      </c>
      <c r="K2" s="75">
        <v>2019</v>
      </c>
      <c r="L2" s="75">
        <v>2020</v>
      </c>
    </row>
    <row r="3" spans="1:12">
      <c r="A3" s="93" t="s">
        <v>190</v>
      </c>
      <c r="B3" s="75">
        <v>15300</v>
      </c>
      <c r="C3" s="75">
        <v>16100</v>
      </c>
      <c r="D3" s="75">
        <v>16100</v>
      </c>
      <c r="E3" s="75">
        <v>15500</v>
      </c>
      <c r="F3" s="75">
        <v>15100</v>
      </c>
      <c r="G3" s="75">
        <v>15700</v>
      </c>
      <c r="H3" s="75">
        <v>16500</v>
      </c>
      <c r="I3" s="75">
        <v>18100</v>
      </c>
      <c r="J3" s="75">
        <v>20100</v>
      </c>
      <c r="K3" s="75">
        <v>21500</v>
      </c>
      <c r="L3" s="75">
        <v>21500</v>
      </c>
    </row>
    <row r="4" spans="1:12">
      <c r="A4" s="93" t="s">
        <v>199</v>
      </c>
      <c r="B4" s="75">
        <v>11900</v>
      </c>
      <c r="C4" s="75">
        <v>12300</v>
      </c>
      <c r="D4" s="75">
        <v>12200</v>
      </c>
      <c r="E4" s="75">
        <v>11900</v>
      </c>
      <c r="F4" s="75">
        <v>11500</v>
      </c>
      <c r="G4" s="75">
        <v>11700</v>
      </c>
      <c r="H4" s="75">
        <v>11900</v>
      </c>
      <c r="I4" s="75">
        <v>12900</v>
      </c>
      <c r="J4" s="75">
        <v>13300</v>
      </c>
      <c r="K4" s="75">
        <v>13900</v>
      </c>
      <c r="L4" s="75">
        <v>13300</v>
      </c>
    </row>
    <row r="5" spans="1:12">
      <c r="A5" s="93" t="s">
        <v>206</v>
      </c>
      <c r="B5" s="75">
        <v>11500</v>
      </c>
      <c r="C5" s="75">
        <v>11700</v>
      </c>
      <c r="D5" s="75">
        <v>12000</v>
      </c>
      <c r="E5" s="75">
        <v>12100</v>
      </c>
      <c r="F5" s="75">
        <v>12400</v>
      </c>
      <c r="G5" s="75">
        <v>12700</v>
      </c>
      <c r="H5" s="75">
        <v>12800</v>
      </c>
      <c r="I5" s="75">
        <v>13800</v>
      </c>
      <c r="J5" s="75">
        <v>15100</v>
      </c>
      <c r="K5" s="75">
        <v>16200</v>
      </c>
      <c r="L5" s="75">
        <v>16500</v>
      </c>
    </row>
    <row r="6" spans="1:12">
      <c r="A6" s="93" t="s">
        <v>209</v>
      </c>
      <c r="B6" s="75">
        <v>13800</v>
      </c>
      <c r="C6" s="75">
        <v>14100</v>
      </c>
      <c r="D6" s="75">
        <v>14400</v>
      </c>
      <c r="E6" s="75">
        <v>14800</v>
      </c>
      <c r="F6" s="75">
        <v>15100</v>
      </c>
      <c r="G6" s="75">
        <v>15600</v>
      </c>
      <c r="H6" s="75">
        <v>16000</v>
      </c>
      <c r="I6" s="75">
        <v>16800</v>
      </c>
      <c r="J6" s="75">
        <v>17800</v>
      </c>
      <c r="K6" s="75">
        <v>19000</v>
      </c>
      <c r="L6" s="75">
        <v>19800</v>
      </c>
    </row>
    <row r="7" spans="1:12">
      <c r="A7" s="93" t="s">
        <v>672</v>
      </c>
      <c r="B7" s="190">
        <f t="shared" ref="B7:L7" si="0">AVERAGE(B9:B32)</f>
        <v>27991.666666666668</v>
      </c>
      <c r="C7" s="190">
        <f t="shared" si="0"/>
        <v>28595.833333333332</v>
      </c>
      <c r="D7" s="190">
        <f t="shared" si="0"/>
        <v>29066.666666666668</v>
      </c>
      <c r="E7" s="190">
        <f t="shared" si="0"/>
        <v>29387.5</v>
      </c>
      <c r="F7" s="190">
        <f t="shared" si="0"/>
        <v>29612.5</v>
      </c>
      <c r="G7" s="190">
        <f t="shared" si="0"/>
        <v>30070.833333333332</v>
      </c>
      <c r="H7" s="190">
        <f t="shared" si="0"/>
        <v>30633.333333333332</v>
      </c>
      <c r="I7" s="190">
        <f t="shared" si="0"/>
        <v>31387.5</v>
      </c>
      <c r="J7" s="190">
        <f t="shared" si="0"/>
        <v>32283.333333333332</v>
      </c>
      <c r="K7" s="190">
        <f t="shared" si="0"/>
        <v>33266.666666666664</v>
      </c>
      <c r="L7" s="190">
        <f t="shared" si="0"/>
        <v>33783.333333333336</v>
      </c>
    </row>
    <row r="9" spans="1:12">
      <c r="A9" s="75" t="s">
        <v>494</v>
      </c>
      <c r="B9" s="75">
        <v>49200</v>
      </c>
      <c r="C9" s="75">
        <v>49800</v>
      </c>
      <c r="D9" s="75">
        <v>50800</v>
      </c>
      <c r="E9" s="75">
        <v>51500</v>
      </c>
      <c r="F9" s="75">
        <v>52300</v>
      </c>
      <c r="G9" s="75">
        <v>53200</v>
      </c>
      <c r="H9" s="75">
        <v>54000</v>
      </c>
      <c r="I9" s="75">
        <v>54900</v>
      </c>
      <c r="J9" s="75">
        <v>55700</v>
      </c>
      <c r="K9" s="75">
        <v>56700</v>
      </c>
      <c r="L9" s="75">
        <v>58200</v>
      </c>
    </row>
    <row r="10" spans="1:12">
      <c r="A10" s="93" t="s">
        <v>220</v>
      </c>
      <c r="B10" s="75">
        <v>35400</v>
      </c>
      <c r="C10" s="75">
        <v>36500</v>
      </c>
      <c r="D10" s="75">
        <v>37400</v>
      </c>
      <c r="E10" s="75">
        <v>38200</v>
      </c>
      <c r="F10" s="75">
        <v>39200</v>
      </c>
      <c r="G10" s="75">
        <v>40300</v>
      </c>
      <c r="H10" s="75">
        <v>41300</v>
      </c>
      <c r="I10" s="75">
        <v>42400</v>
      </c>
      <c r="J10" s="75">
        <v>43600</v>
      </c>
      <c r="K10" s="75">
        <v>45100</v>
      </c>
      <c r="L10" s="75">
        <v>45200</v>
      </c>
    </row>
    <row r="11" spans="1:12">
      <c r="A11" s="75" t="s">
        <v>219</v>
      </c>
      <c r="B11" s="75">
        <v>13700</v>
      </c>
      <c r="C11" s="75">
        <v>14000</v>
      </c>
      <c r="D11" s="75">
        <v>14800</v>
      </c>
      <c r="E11" s="75">
        <v>15700</v>
      </c>
      <c r="F11" s="75">
        <v>16700</v>
      </c>
      <c r="G11" s="75">
        <v>17300</v>
      </c>
      <c r="H11" s="75">
        <v>18400</v>
      </c>
      <c r="I11" s="75">
        <v>19700</v>
      </c>
      <c r="J11" s="75">
        <v>21500</v>
      </c>
      <c r="K11" s="75">
        <v>23100</v>
      </c>
      <c r="L11" s="75">
        <v>24500</v>
      </c>
    </row>
    <row r="12" spans="1:12">
      <c r="A12" s="75" t="s">
        <v>495</v>
      </c>
      <c r="B12" s="75">
        <v>43800</v>
      </c>
      <c r="C12" s="75">
        <v>43700</v>
      </c>
      <c r="D12" s="75">
        <v>44400</v>
      </c>
      <c r="E12" s="75">
        <v>43800</v>
      </c>
      <c r="F12" s="75">
        <v>44200</v>
      </c>
      <c r="G12" s="75">
        <v>45100</v>
      </c>
      <c r="H12" s="75">
        <v>46200</v>
      </c>
      <c r="I12" s="75">
        <v>47700</v>
      </c>
      <c r="J12" s="75">
        <v>49100</v>
      </c>
      <c r="K12" s="75">
        <v>50900</v>
      </c>
      <c r="L12" s="75">
        <v>52800</v>
      </c>
    </row>
    <row r="13" spans="1:12">
      <c r="A13" s="75" t="s">
        <v>496</v>
      </c>
      <c r="B13" s="75">
        <v>25600</v>
      </c>
      <c r="C13" s="75">
        <v>24800</v>
      </c>
      <c r="D13" s="75">
        <v>23800</v>
      </c>
      <c r="E13" s="75">
        <v>21800</v>
      </c>
      <c r="F13" s="75">
        <v>20900</v>
      </c>
      <c r="G13" s="75">
        <v>20700</v>
      </c>
      <c r="H13" s="75">
        <v>20000</v>
      </c>
      <c r="I13" s="75">
        <v>20300</v>
      </c>
      <c r="J13" s="75">
        <v>19500</v>
      </c>
      <c r="K13" s="75">
        <v>19500</v>
      </c>
      <c r="L13" s="75">
        <v>19300</v>
      </c>
    </row>
    <row r="14" spans="1:12">
      <c r="A14" s="75" t="s">
        <v>497</v>
      </c>
      <c r="B14" s="75">
        <v>31400</v>
      </c>
      <c r="C14" s="75">
        <v>31500</v>
      </c>
      <c r="D14" s="75">
        <v>31000</v>
      </c>
      <c r="E14" s="75">
        <v>31000</v>
      </c>
      <c r="F14" s="75">
        <v>31100</v>
      </c>
      <c r="G14" s="75">
        <v>31400</v>
      </c>
      <c r="H14" s="75">
        <v>31400</v>
      </c>
      <c r="I14" s="75">
        <v>31600</v>
      </c>
      <c r="J14" s="75">
        <v>32100</v>
      </c>
      <c r="K14" s="75">
        <v>33100</v>
      </c>
      <c r="L14" s="75">
        <v>33200</v>
      </c>
    </row>
    <row r="15" spans="1:12">
      <c r="A15" s="75" t="s">
        <v>498</v>
      </c>
      <c r="B15" s="75">
        <v>42700</v>
      </c>
      <c r="C15" s="75">
        <v>43700</v>
      </c>
      <c r="D15" s="75">
        <v>44700</v>
      </c>
      <c r="E15" s="75">
        <v>45500</v>
      </c>
      <c r="F15" s="75">
        <v>46000</v>
      </c>
      <c r="G15" s="75">
        <v>46500</v>
      </c>
      <c r="H15" s="75">
        <v>47100</v>
      </c>
      <c r="I15" s="75">
        <v>48000</v>
      </c>
      <c r="J15" s="75">
        <v>48800</v>
      </c>
      <c r="K15" s="75">
        <v>48800</v>
      </c>
      <c r="L15" s="75">
        <v>47500</v>
      </c>
    </row>
    <row r="16" spans="1:12">
      <c r="A16" s="75" t="s">
        <v>499</v>
      </c>
      <c r="B16" s="75">
        <v>16800</v>
      </c>
      <c r="C16" s="75">
        <v>17100</v>
      </c>
      <c r="D16" s="75">
        <v>16900</v>
      </c>
      <c r="E16" s="75">
        <v>16600</v>
      </c>
      <c r="F16" s="75">
        <v>15700</v>
      </c>
      <c r="G16" s="75">
        <v>15800</v>
      </c>
      <c r="H16" s="75">
        <v>16000</v>
      </c>
      <c r="I16" s="75">
        <v>16200</v>
      </c>
      <c r="J16" s="75">
        <v>17000</v>
      </c>
      <c r="K16" s="75">
        <v>17000</v>
      </c>
      <c r="L16" s="75">
        <v>17000</v>
      </c>
    </row>
    <row r="17" spans="1:12">
      <c r="A17" s="75" t="s">
        <v>500</v>
      </c>
      <c r="B17" s="75">
        <v>35000</v>
      </c>
      <c r="C17" s="75">
        <v>35300</v>
      </c>
      <c r="D17" s="75">
        <v>34900</v>
      </c>
      <c r="E17" s="75">
        <v>35200</v>
      </c>
      <c r="F17" s="75">
        <v>35200</v>
      </c>
      <c r="G17" s="75">
        <v>35600</v>
      </c>
      <c r="H17" s="75">
        <v>35700</v>
      </c>
      <c r="I17" s="75">
        <v>35900</v>
      </c>
      <c r="J17" s="75">
        <v>36600</v>
      </c>
      <c r="K17" s="75">
        <v>37000</v>
      </c>
      <c r="L17" s="75">
        <v>35500</v>
      </c>
    </row>
    <row r="18" spans="1:12">
      <c r="A18" s="75" t="s">
        <v>98</v>
      </c>
      <c r="B18" s="75">
        <v>26100</v>
      </c>
      <c r="C18" s="75">
        <v>26600</v>
      </c>
      <c r="D18" s="75">
        <v>27100</v>
      </c>
      <c r="E18" s="75">
        <v>25700</v>
      </c>
      <c r="F18" s="75">
        <v>24700</v>
      </c>
      <c r="G18" s="75">
        <v>24400</v>
      </c>
      <c r="H18" s="75">
        <v>24200</v>
      </c>
      <c r="I18" s="75">
        <v>24600</v>
      </c>
      <c r="J18" s="75">
        <v>24900</v>
      </c>
      <c r="K18" s="75">
        <v>26000</v>
      </c>
      <c r="L18" s="75">
        <v>25900</v>
      </c>
    </row>
    <row r="19" spans="1:12">
      <c r="A19" s="75" t="s">
        <v>501</v>
      </c>
      <c r="B19" s="75">
        <v>10300</v>
      </c>
      <c r="C19" s="75">
        <v>10600</v>
      </c>
      <c r="D19" s="75">
        <v>11500</v>
      </c>
      <c r="E19" s="75">
        <v>12100</v>
      </c>
      <c r="F19" s="75">
        <v>13100</v>
      </c>
      <c r="G19" s="75">
        <v>14000</v>
      </c>
      <c r="H19" s="75">
        <v>15100</v>
      </c>
      <c r="I19" s="75">
        <v>16200</v>
      </c>
      <c r="J19" s="75">
        <v>17500</v>
      </c>
      <c r="K19" s="75">
        <v>18900</v>
      </c>
      <c r="L19" s="75">
        <v>19800</v>
      </c>
    </row>
    <row r="20" spans="1:12">
      <c r="A20" s="75" t="s">
        <v>502</v>
      </c>
      <c r="B20" s="75">
        <v>10300</v>
      </c>
      <c r="C20" s="75">
        <v>10900</v>
      </c>
      <c r="D20" s="75">
        <v>11400</v>
      </c>
      <c r="E20" s="75">
        <v>12000</v>
      </c>
      <c r="F20" s="75">
        <v>12600</v>
      </c>
      <c r="G20" s="75">
        <v>13300</v>
      </c>
      <c r="H20" s="75">
        <v>14100</v>
      </c>
      <c r="I20" s="75">
        <v>15500</v>
      </c>
      <c r="J20" s="75">
        <v>16700</v>
      </c>
      <c r="K20" s="75">
        <v>18500</v>
      </c>
      <c r="L20" s="75">
        <v>19700</v>
      </c>
    </row>
    <row r="21" spans="1:12">
      <c r="A21" s="75" t="s">
        <v>503</v>
      </c>
      <c r="B21" s="75">
        <v>58600</v>
      </c>
      <c r="C21" s="75">
        <v>60800</v>
      </c>
      <c r="D21" s="75">
        <v>61600</v>
      </c>
      <c r="E21" s="75">
        <v>63500</v>
      </c>
      <c r="F21" s="75">
        <v>64800</v>
      </c>
      <c r="G21" s="75">
        <v>65800</v>
      </c>
      <c r="H21" s="75">
        <v>66300</v>
      </c>
      <c r="I21" s="75">
        <v>68300</v>
      </c>
      <c r="J21" s="75">
        <v>70500</v>
      </c>
      <c r="K21" s="75">
        <v>71900</v>
      </c>
      <c r="L21" s="75">
        <v>72700</v>
      </c>
    </row>
    <row r="22" spans="1:12">
      <c r="A22" s="75" t="s">
        <v>221</v>
      </c>
      <c r="B22" s="75">
        <v>11900</v>
      </c>
      <c r="C22" s="75">
        <v>12300</v>
      </c>
      <c r="D22" s="75">
        <v>12200</v>
      </c>
      <c r="E22" s="75">
        <v>11900</v>
      </c>
      <c r="F22" s="75">
        <v>11500</v>
      </c>
      <c r="G22" s="75">
        <v>11700</v>
      </c>
      <c r="H22" s="75">
        <v>11900</v>
      </c>
      <c r="I22" s="75">
        <v>12900</v>
      </c>
      <c r="J22" s="75">
        <v>13300</v>
      </c>
      <c r="K22" s="75">
        <v>13900</v>
      </c>
      <c r="L22" s="75">
        <v>13300</v>
      </c>
    </row>
    <row r="23" spans="1:12">
      <c r="A23" s="75" t="s">
        <v>99</v>
      </c>
      <c r="B23" s="75">
        <v>20000</v>
      </c>
      <c r="C23" s="75">
        <v>20700</v>
      </c>
      <c r="D23" s="75">
        <v>21400</v>
      </c>
      <c r="E23" s="75">
        <v>21800</v>
      </c>
      <c r="F23" s="75">
        <v>22000</v>
      </c>
      <c r="G23" s="75">
        <v>23400</v>
      </c>
      <c r="H23" s="75">
        <v>24600</v>
      </c>
      <c r="I23" s="75">
        <v>25200</v>
      </c>
      <c r="J23" s="75">
        <v>27100</v>
      </c>
      <c r="K23" s="75">
        <v>28300</v>
      </c>
      <c r="L23" s="75">
        <v>28200</v>
      </c>
    </row>
    <row r="24" spans="1:12">
      <c r="A24" s="75" t="s">
        <v>504</v>
      </c>
      <c r="B24" s="75">
        <v>42100</v>
      </c>
      <c r="C24" s="75">
        <v>42900</v>
      </c>
      <c r="D24" s="75">
        <v>43800</v>
      </c>
      <c r="E24" s="75">
        <v>44600</v>
      </c>
      <c r="F24" s="75">
        <v>45300</v>
      </c>
      <c r="G24" s="75">
        <v>45100</v>
      </c>
      <c r="H24" s="75">
        <v>45900</v>
      </c>
      <c r="I24" s="75">
        <v>46300</v>
      </c>
      <c r="J24" s="75">
        <v>47200</v>
      </c>
      <c r="K24" s="75">
        <v>48500</v>
      </c>
      <c r="L24" s="75">
        <v>50900</v>
      </c>
    </row>
    <row r="25" spans="1:12">
      <c r="A25" s="75" t="s">
        <v>505</v>
      </c>
      <c r="B25" s="75">
        <v>39400</v>
      </c>
      <c r="C25" s="75">
        <v>40200</v>
      </c>
      <c r="D25" s="75">
        <v>41300</v>
      </c>
      <c r="E25" s="75">
        <v>42200</v>
      </c>
      <c r="F25" s="75">
        <v>43000</v>
      </c>
      <c r="G25" s="75">
        <v>43800</v>
      </c>
      <c r="H25" s="75">
        <v>44900</v>
      </c>
      <c r="I25" s="75">
        <v>45600</v>
      </c>
      <c r="J25" s="75">
        <v>46900</v>
      </c>
      <c r="K25" s="75">
        <v>48200</v>
      </c>
      <c r="L25" s="75">
        <v>49100</v>
      </c>
    </row>
    <row r="26" spans="1:12">
      <c r="A26" s="75" t="s">
        <v>222</v>
      </c>
      <c r="B26" s="75">
        <v>11500</v>
      </c>
      <c r="C26" s="75">
        <v>11700</v>
      </c>
      <c r="D26" s="75">
        <v>12000</v>
      </c>
      <c r="E26" s="75">
        <v>12100</v>
      </c>
      <c r="F26" s="75">
        <v>12400</v>
      </c>
      <c r="G26" s="75">
        <v>12700</v>
      </c>
      <c r="H26" s="75">
        <v>12800</v>
      </c>
      <c r="I26" s="75">
        <v>13800</v>
      </c>
      <c r="J26" s="75">
        <v>15100</v>
      </c>
      <c r="K26" s="75">
        <v>16200</v>
      </c>
      <c r="L26" s="75">
        <v>16500</v>
      </c>
    </row>
    <row r="27" spans="1:12">
      <c r="A27" s="75" t="s">
        <v>506</v>
      </c>
      <c r="B27" s="75">
        <v>20900</v>
      </c>
      <c r="C27" s="75">
        <v>20500</v>
      </c>
      <c r="D27" s="75">
        <v>19800</v>
      </c>
      <c r="E27" s="75">
        <v>20500</v>
      </c>
      <c r="F27" s="75">
        <v>20200</v>
      </c>
      <c r="G27" s="75">
        <v>20200</v>
      </c>
      <c r="H27" s="75">
        <v>20500</v>
      </c>
      <c r="I27" s="75">
        <v>20900</v>
      </c>
      <c r="J27" s="75">
        <v>21800</v>
      </c>
      <c r="K27" s="75">
        <v>22800</v>
      </c>
      <c r="L27" s="75">
        <v>23100</v>
      </c>
    </row>
    <row r="28" spans="1:12">
      <c r="A28" s="75" t="s">
        <v>507</v>
      </c>
      <c r="B28" s="75">
        <v>7400</v>
      </c>
      <c r="C28" s="75">
        <v>7500</v>
      </c>
      <c r="D28" s="75">
        <v>7300</v>
      </c>
      <c r="E28" s="75">
        <v>7700</v>
      </c>
      <c r="F28" s="75">
        <v>8200</v>
      </c>
      <c r="G28" s="75">
        <v>8300</v>
      </c>
      <c r="H28" s="75">
        <v>9500</v>
      </c>
      <c r="I28" s="75">
        <v>10800</v>
      </c>
      <c r="J28" s="75">
        <v>11900</v>
      </c>
      <c r="K28" s="75">
        <v>13000</v>
      </c>
      <c r="L28" s="75">
        <v>13200</v>
      </c>
    </row>
    <row r="29" spans="1:12">
      <c r="A29" s="75" t="s">
        <v>508</v>
      </c>
      <c r="B29" s="75">
        <v>24100</v>
      </c>
      <c r="C29" s="75">
        <v>24400</v>
      </c>
      <c r="D29" s="75">
        <v>24200</v>
      </c>
      <c r="E29" s="75">
        <v>24300</v>
      </c>
      <c r="F29" s="75">
        <v>24600</v>
      </c>
      <c r="G29" s="75">
        <v>25000</v>
      </c>
      <c r="H29" s="75">
        <v>25800</v>
      </c>
      <c r="I29" s="75">
        <v>26600</v>
      </c>
      <c r="J29" s="75">
        <v>27600</v>
      </c>
      <c r="K29" s="75">
        <v>29000</v>
      </c>
      <c r="L29" s="75">
        <v>30000</v>
      </c>
    </row>
    <row r="30" spans="1:12">
      <c r="A30" s="75" t="s">
        <v>509</v>
      </c>
      <c r="B30" s="75">
        <v>13800</v>
      </c>
      <c r="C30" s="75">
        <v>14100</v>
      </c>
      <c r="D30" s="75">
        <v>14400</v>
      </c>
      <c r="E30" s="75">
        <v>14800</v>
      </c>
      <c r="F30" s="75">
        <v>15100</v>
      </c>
      <c r="G30" s="75">
        <v>15600</v>
      </c>
      <c r="H30" s="75">
        <v>16000</v>
      </c>
      <c r="I30" s="75">
        <v>16800</v>
      </c>
      <c r="J30" s="75">
        <v>17800</v>
      </c>
      <c r="K30" s="75">
        <v>19000</v>
      </c>
      <c r="L30" s="75">
        <v>19800</v>
      </c>
    </row>
    <row r="31" spans="1:12">
      <c r="A31" s="75" t="s">
        <v>510</v>
      </c>
      <c r="B31" s="75">
        <v>41800</v>
      </c>
      <c r="C31" s="75">
        <v>43200</v>
      </c>
      <c r="D31" s="75">
        <v>44400</v>
      </c>
      <c r="E31" s="75">
        <v>45100</v>
      </c>
      <c r="F31" s="75">
        <v>45500</v>
      </c>
      <c r="G31" s="75">
        <v>46100</v>
      </c>
      <c r="H31" s="75">
        <v>46600</v>
      </c>
      <c r="I31" s="75">
        <v>46000</v>
      </c>
      <c r="J31" s="75">
        <v>46600</v>
      </c>
      <c r="K31" s="75">
        <v>47200</v>
      </c>
      <c r="L31" s="75">
        <v>47400</v>
      </c>
    </row>
    <row r="32" spans="1:12">
      <c r="A32" s="75" t="s">
        <v>511</v>
      </c>
      <c r="B32" s="75">
        <v>40000</v>
      </c>
      <c r="C32" s="75">
        <v>43500</v>
      </c>
      <c r="D32" s="75">
        <v>46500</v>
      </c>
      <c r="E32" s="75">
        <v>47700</v>
      </c>
      <c r="F32" s="75">
        <v>46400</v>
      </c>
      <c r="G32" s="75">
        <v>46400</v>
      </c>
      <c r="H32" s="75">
        <v>46900</v>
      </c>
      <c r="I32" s="75">
        <v>47100</v>
      </c>
      <c r="J32" s="75">
        <v>46000</v>
      </c>
      <c r="K32" s="75">
        <v>45800</v>
      </c>
      <c r="L32" s="75">
        <v>48000</v>
      </c>
    </row>
    <row r="35" spans="1:1">
      <c r="A35" s="93" t="s">
        <v>612</v>
      </c>
    </row>
  </sheetData>
  <pageMargins left="0.7" right="0.7" top="0.75" bottom="0.75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showGridLines="0" workbookViewId="0">
      <selection activeCell="A9" sqref="A9:XFD9"/>
    </sheetView>
  </sheetViews>
  <sheetFormatPr defaultRowHeight="16.5"/>
  <sheetData>
    <row r="1" spans="1:9">
      <c r="A1" s="223" t="s">
        <v>512</v>
      </c>
    </row>
    <row r="2" spans="1:9">
      <c r="B2" t="s">
        <v>513</v>
      </c>
      <c r="C2" t="s">
        <v>514</v>
      </c>
      <c r="D2" t="s">
        <v>515</v>
      </c>
      <c r="E2" t="s">
        <v>516</v>
      </c>
      <c r="F2" t="s">
        <v>517</v>
      </c>
      <c r="G2" t="s">
        <v>518</v>
      </c>
      <c r="H2" t="s">
        <v>519</v>
      </c>
      <c r="I2" t="s">
        <v>520</v>
      </c>
    </row>
    <row r="3" spans="1:9">
      <c r="A3" t="s">
        <v>89</v>
      </c>
      <c r="B3">
        <v>13.2</v>
      </c>
      <c r="C3">
        <v>8.4</v>
      </c>
      <c r="D3">
        <v>13.7</v>
      </c>
      <c r="E3">
        <v>13.5</v>
      </c>
      <c r="F3">
        <v>11.1</v>
      </c>
      <c r="G3">
        <v>11.3</v>
      </c>
      <c r="H3">
        <v>18.600000000000001</v>
      </c>
      <c r="I3">
        <v>12.6</v>
      </c>
    </row>
    <row r="4" spans="1:9">
      <c r="A4" t="s">
        <v>88</v>
      </c>
      <c r="B4">
        <v>13.1</v>
      </c>
      <c r="C4">
        <v>9.9</v>
      </c>
      <c r="D4">
        <v>13.2</v>
      </c>
      <c r="E4">
        <v>13</v>
      </c>
      <c r="F4">
        <v>10.199999999999999</v>
      </c>
      <c r="G4">
        <v>11</v>
      </c>
      <c r="H4">
        <v>20.5</v>
      </c>
      <c r="I4">
        <v>14</v>
      </c>
    </row>
    <row r="5" spans="1:9">
      <c r="A5" t="s">
        <v>102</v>
      </c>
      <c r="B5">
        <v>8.4</v>
      </c>
      <c r="C5">
        <v>7.5</v>
      </c>
      <c r="D5">
        <v>7.8</v>
      </c>
      <c r="E5">
        <v>7.6</v>
      </c>
      <c r="F5">
        <v>6.2</v>
      </c>
      <c r="G5">
        <v>7.3</v>
      </c>
      <c r="H5">
        <v>13.6</v>
      </c>
      <c r="I5">
        <v>11.8</v>
      </c>
    </row>
    <row r="6" spans="1:9">
      <c r="A6" t="s">
        <v>85</v>
      </c>
      <c r="B6">
        <v>8.1999999999999993</v>
      </c>
      <c r="C6">
        <v>5.0999999999999996</v>
      </c>
      <c r="D6">
        <v>9.3000000000000007</v>
      </c>
      <c r="E6">
        <v>9.1</v>
      </c>
      <c r="F6">
        <v>4.7</v>
      </c>
      <c r="G6">
        <v>7.4</v>
      </c>
      <c r="H6">
        <v>11.6</v>
      </c>
      <c r="I6">
        <v>8.3000000000000007</v>
      </c>
    </row>
    <row r="9" spans="1:9">
      <c r="A9" t="s">
        <v>613</v>
      </c>
    </row>
    <row r="10" spans="1:9">
      <c r="A10" t="s">
        <v>521</v>
      </c>
    </row>
  </sheetData>
  <pageMargins left="0.7" right="0.7" top="0.75" bottom="0.75" header="0.3" footer="0.3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showGridLines="0" topLeftCell="A6" workbookViewId="0">
      <selection activeCell="K16" sqref="K16"/>
    </sheetView>
  </sheetViews>
  <sheetFormatPr defaultRowHeight="16.5"/>
  <sheetData>
    <row r="1" spans="1:9">
      <c r="A1" s="223" t="s">
        <v>522</v>
      </c>
    </row>
    <row r="2" spans="1:9">
      <c r="B2" t="s">
        <v>513</v>
      </c>
      <c r="C2" t="s">
        <v>514</v>
      </c>
      <c r="D2" t="s">
        <v>515</v>
      </c>
      <c r="E2" t="s">
        <v>516</v>
      </c>
      <c r="F2" t="s">
        <v>517</v>
      </c>
      <c r="G2" t="s">
        <v>518</v>
      </c>
      <c r="H2" t="s">
        <v>519</v>
      </c>
      <c r="I2" t="s">
        <v>520</v>
      </c>
    </row>
    <row r="3" spans="1:9">
      <c r="A3" t="s">
        <v>524</v>
      </c>
      <c r="B3">
        <v>17.8</v>
      </c>
      <c r="C3">
        <v>8.5</v>
      </c>
      <c r="D3">
        <v>19.399999999999999</v>
      </c>
      <c r="E3">
        <v>19.100000000000001</v>
      </c>
      <c r="F3">
        <v>14.3</v>
      </c>
      <c r="G3">
        <v>16.399999999999999</v>
      </c>
      <c r="H3">
        <v>24.6</v>
      </c>
      <c r="I3">
        <v>16.7</v>
      </c>
    </row>
    <row r="4" spans="1:9">
      <c r="A4" t="s">
        <v>523</v>
      </c>
      <c r="B4">
        <v>19.8</v>
      </c>
      <c r="C4">
        <v>16.2</v>
      </c>
      <c r="D4">
        <v>20.399999999999999</v>
      </c>
      <c r="E4">
        <v>19.5</v>
      </c>
      <c r="F4">
        <v>14.1</v>
      </c>
      <c r="G4">
        <v>16.899999999999999</v>
      </c>
      <c r="H4">
        <v>28.1</v>
      </c>
      <c r="I4">
        <v>20.100000000000001</v>
      </c>
    </row>
    <row r="5" spans="1:9">
      <c r="A5" t="s">
        <v>525</v>
      </c>
      <c r="B5">
        <v>14.8</v>
      </c>
      <c r="C5">
        <v>3.7</v>
      </c>
      <c r="D5">
        <v>9.5</v>
      </c>
      <c r="E5">
        <v>8.8000000000000007</v>
      </c>
      <c r="F5">
        <v>13.6</v>
      </c>
      <c r="G5">
        <v>16</v>
      </c>
      <c r="H5">
        <v>27.6</v>
      </c>
      <c r="I5">
        <v>19.600000000000001</v>
      </c>
    </row>
    <row r="6" spans="1:9">
      <c r="A6" t="s">
        <v>526</v>
      </c>
      <c r="B6">
        <v>8.6999999999999993</v>
      </c>
      <c r="C6">
        <v>5.4</v>
      </c>
      <c r="D6">
        <v>9.5</v>
      </c>
      <c r="E6">
        <v>9.3000000000000007</v>
      </c>
      <c r="F6">
        <v>4.7</v>
      </c>
      <c r="G6">
        <v>8.1</v>
      </c>
      <c r="H6">
        <v>11.5</v>
      </c>
      <c r="I6">
        <v>8.6999999999999993</v>
      </c>
    </row>
    <row r="9" spans="1:9">
      <c r="A9" t="s">
        <v>613</v>
      </c>
    </row>
    <row r="10" spans="1:9">
      <c r="A10" t="s">
        <v>521</v>
      </c>
    </row>
  </sheetData>
  <pageMargins left="0.7" right="0.7" top="0.75" bottom="0.75" header="0.3" footer="0.3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2"/>
  <sheetViews>
    <sheetView showGridLines="0" workbookViewId="0">
      <selection activeCell="P40" sqref="P40"/>
    </sheetView>
  </sheetViews>
  <sheetFormatPr defaultColWidth="8.5" defaultRowHeight="16.5"/>
  <cols>
    <col min="1" max="1" width="8.5" style="102"/>
    <col min="2" max="3" width="14.5" style="102" bestFit="1" customWidth="1"/>
    <col min="4" max="4" width="12.5" style="102" bestFit="1" customWidth="1"/>
    <col min="5" max="16384" width="8.5" style="102"/>
  </cols>
  <sheetData>
    <row r="1" spans="1:4">
      <c r="A1" s="226" t="s">
        <v>527</v>
      </c>
    </row>
    <row r="2" spans="1:4">
      <c r="A2" s="75"/>
      <c r="B2" s="75">
        <v>2019</v>
      </c>
      <c r="C2" s="75">
        <v>2020</v>
      </c>
      <c r="D2" s="75">
        <v>2021</v>
      </c>
    </row>
    <row r="3" spans="1:4">
      <c r="A3" s="75" t="s">
        <v>90</v>
      </c>
      <c r="B3" s="180">
        <v>0.5799458314262661</v>
      </c>
      <c r="C3" s="180">
        <v>0.60654290367512098</v>
      </c>
      <c r="D3" s="180">
        <v>0.60032476024411507</v>
      </c>
    </row>
    <row r="4" spans="1:4">
      <c r="A4" s="75" t="s">
        <v>107</v>
      </c>
      <c r="B4" s="180">
        <v>0.59397917739153605</v>
      </c>
      <c r="C4" s="180">
        <v>0.60060018150173855</v>
      </c>
      <c r="D4" s="180">
        <v>0.58836309145375221</v>
      </c>
    </row>
    <row r="5" spans="1:4">
      <c r="A5" s="75" t="s">
        <v>104</v>
      </c>
      <c r="B5" s="180">
        <v>0.59215385927865039</v>
      </c>
      <c r="C5" s="180">
        <v>0.59870859851623859</v>
      </c>
      <c r="D5" s="180">
        <v>0.58728545400478194</v>
      </c>
    </row>
    <row r="6" spans="1:4">
      <c r="A6" s="75" t="s">
        <v>100</v>
      </c>
      <c r="B6" s="180">
        <v>0.57294461867108226</v>
      </c>
      <c r="C6" s="180">
        <v>0.58045714950981575</v>
      </c>
      <c r="D6" s="180">
        <v>0.57910962426447099</v>
      </c>
    </row>
    <row r="7" spans="1:4">
      <c r="A7" s="75" t="s">
        <v>94</v>
      </c>
      <c r="B7" s="180">
        <v>0.54975734511111496</v>
      </c>
      <c r="C7" s="180">
        <v>0.58755910067387807</v>
      </c>
      <c r="D7" s="180">
        <v>0.56824041250402835</v>
      </c>
    </row>
    <row r="8" spans="1:4">
      <c r="A8" s="75" t="s">
        <v>82</v>
      </c>
      <c r="B8" s="180">
        <v>0.56022153201362113</v>
      </c>
      <c r="C8" s="180">
        <v>0.57292541400936581</v>
      </c>
      <c r="D8" s="180">
        <v>0.55580050068444986</v>
      </c>
    </row>
    <row r="9" spans="1:4">
      <c r="A9" s="75" t="s">
        <v>87</v>
      </c>
      <c r="B9" s="180">
        <v>0.56015936915684428</v>
      </c>
      <c r="C9" s="180">
        <v>0.57913724254323939</v>
      </c>
      <c r="D9" s="180">
        <v>0.55505091361553793</v>
      </c>
    </row>
    <row r="10" spans="1:4">
      <c r="A10" s="75" t="s">
        <v>103</v>
      </c>
      <c r="B10" s="180">
        <v>0.52334394940504902</v>
      </c>
      <c r="C10" s="180">
        <v>0.55572873752632057</v>
      </c>
      <c r="D10" s="180">
        <v>0.55428315757622082</v>
      </c>
    </row>
    <row r="11" spans="1:4">
      <c r="A11" s="75" t="s">
        <v>95</v>
      </c>
      <c r="B11" s="180">
        <v>0.54330470179179335</v>
      </c>
      <c r="C11" s="180">
        <v>0.56237269520945099</v>
      </c>
      <c r="D11" s="180">
        <v>0.55419662361159994</v>
      </c>
    </row>
    <row r="12" spans="1:4">
      <c r="A12" s="75" t="s">
        <v>97</v>
      </c>
      <c r="B12" s="180">
        <v>0.53640062900022067</v>
      </c>
      <c r="C12" s="180">
        <v>0.56752974798063216</v>
      </c>
      <c r="D12" s="180">
        <v>0.5504639610576948</v>
      </c>
    </row>
    <row r="13" spans="1:4">
      <c r="A13" s="75" t="s">
        <v>101</v>
      </c>
      <c r="B13" s="180">
        <v>0.54904027496337016</v>
      </c>
      <c r="C13" s="180">
        <v>0.55792714252203734</v>
      </c>
      <c r="D13" s="180">
        <v>0.54465798497020412</v>
      </c>
    </row>
    <row r="14" spans="1:4">
      <c r="A14" s="75" t="s">
        <v>92</v>
      </c>
      <c r="B14" s="180">
        <v>0.54030806933248432</v>
      </c>
      <c r="C14" s="180">
        <v>0.53611307831857125</v>
      </c>
      <c r="D14" s="180">
        <v>0.54249621206887821</v>
      </c>
    </row>
    <row r="15" spans="1:4">
      <c r="A15" s="75" t="s">
        <v>96</v>
      </c>
      <c r="B15" s="180">
        <v>0.55296400162266091</v>
      </c>
      <c r="C15" s="180">
        <v>0.54563034258465737</v>
      </c>
      <c r="D15" s="180">
        <v>0.53770040920372963</v>
      </c>
    </row>
    <row r="16" spans="1:4">
      <c r="A16" s="75" t="s">
        <v>86</v>
      </c>
      <c r="B16" s="180">
        <v>0.51552584455270045</v>
      </c>
      <c r="C16" s="180">
        <v>0.53350947113877567</v>
      </c>
      <c r="D16" s="180">
        <v>0.53725019124115503</v>
      </c>
    </row>
    <row r="17" spans="1:4">
      <c r="A17" s="75" t="s">
        <v>108</v>
      </c>
      <c r="B17" s="180">
        <v>0.51291807237661546</v>
      </c>
      <c r="C17" s="180">
        <v>0.54474469764181688</v>
      </c>
      <c r="D17" s="180">
        <v>0.53621199663037633</v>
      </c>
    </row>
    <row r="18" spans="1:4">
      <c r="A18" s="75" t="s">
        <v>93</v>
      </c>
      <c r="B18" s="180">
        <v>0.53397468409425553</v>
      </c>
      <c r="C18" s="180">
        <v>0.54110782565355997</v>
      </c>
      <c r="D18" s="180">
        <v>0.52919860711764644</v>
      </c>
    </row>
    <row r="19" spans="1:4">
      <c r="A19" s="75" t="s">
        <v>91</v>
      </c>
      <c r="B19" s="180">
        <v>0.50379955936776233</v>
      </c>
      <c r="C19" s="180">
        <v>0.52185662562276514</v>
      </c>
      <c r="D19" s="180">
        <v>0.50430861175532105</v>
      </c>
    </row>
    <row r="20" spans="1:4">
      <c r="A20" s="75" t="s">
        <v>98</v>
      </c>
      <c r="B20" s="180">
        <v>0.50704266927743147</v>
      </c>
      <c r="C20" s="180">
        <v>0.5196595325246034</v>
      </c>
      <c r="D20" s="180">
        <v>0.50318248451316971</v>
      </c>
    </row>
    <row r="21" spans="1:4">
      <c r="A21" s="75" t="s">
        <v>88</v>
      </c>
      <c r="B21" s="180">
        <v>0.49410823424606937</v>
      </c>
      <c r="C21" s="180">
        <v>0.5052358313333245</v>
      </c>
      <c r="D21" s="180">
        <v>0.50203310334761098</v>
      </c>
    </row>
    <row r="22" spans="1:4">
      <c r="A22" s="75" t="s">
        <v>99</v>
      </c>
      <c r="B22" s="180">
        <v>0.49093000898330996</v>
      </c>
      <c r="C22" s="180">
        <v>0.53149665551839465</v>
      </c>
      <c r="D22" s="180">
        <v>0.50128391774147529</v>
      </c>
    </row>
    <row r="23" spans="1:4">
      <c r="A23" s="75" t="s">
        <v>89</v>
      </c>
      <c r="B23" s="180">
        <v>0.47645131795872731</v>
      </c>
      <c r="C23" s="180">
        <v>0.4896552877020493</v>
      </c>
      <c r="D23" s="180">
        <v>0.49250009970998643</v>
      </c>
    </row>
    <row r="24" spans="1:4">
      <c r="A24" s="75" t="s">
        <v>85</v>
      </c>
      <c r="B24" s="180">
        <v>0.48981664712551076</v>
      </c>
      <c r="C24" s="180">
        <v>0.48949701191794293</v>
      </c>
      <c r="D24" s="180">
        <v>0.46731069424471766</v>
      </c>
    </row>
    <row r="25" spans="1:4">
      <c r="A25" s="75" t="s">
        <v>106</v>
      </c>
      <c r="B25" s="180">
        <v>0.44777020278105228</v>
      </c>
      <c r="C25" s="180">
        <v>0.45217135351570081</v>
      </c>
      <c r="D25" s="180">
        <v>0.45635546786794151</v>
      </c>
    </row>
    <row r="26" spans="1:4">
      <c r="A26" s="75" t="s">
        <v>102</v>
      </c>
      <c r="B26" s="180">
        <v>0.45529128769296251</v>
      </c>
      <c r="C26" s="180">
        <v>0.46508595968135558</v>
      </c>
      <c r="D26" s="180">
        <v>0.44607777351322841</v>
      </c>
    </row>
    <row r="27" spans="1:4">
      <c r="A27" s="75" t="s">
        <v>83</v>
      </c>
      <c r="B27" s="180">
        <v>0.42619387265610148</v>
      </c>
      <c r="C27" s="180">
        <v>0.4543520918727087</v>
      </c>
      <c r="D27" s="180">
        <v>0.43752832173363354</v>
      </c>
    </row>
    <row r="28" spans="1:4">
      <c r="A28" s="75" t="s">
        <v>84</v>
      </c>
      <c r="B28" s="180">
        <v>0.42677421756621964</v>
      </c>
      <c r="C28" s="180">
        <v>0.43480845812440372</v>
      </c>
      <c r="D28" s="180">
        <v>0.40775002946770544</v>
      </c>
    </row>
    <row r="29" spans="1:4">
      <c r="A29" s="75" t="s">
        <v>105</v>
      </c>
      <c r="B29" s="180">
        <v>0.30179329844371583</v>
      </c>
      <c r="C29" s="180">
        <v>0.28777552844680931</v>
      </c>
      <c r="D29" s="180">
        <v>0.27698167257237877</v>
      </c>
    </row>
    <row r="30" spans="1:4">
      <c r="A30" s="75"/>
      <c r="B30" s="180"/>
      <c r="C30" s="180"/>
      <c r="D30" s="180"/>
    </row>
    <row r="32" spans="1:4">
      <c r="A32" s="75" t="s">
        <v>614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4"/>
  <sheetViews>
    <sheetView showGridLines="0" zoomScaleNormal="100" workbookViewId="0">
      <selection activeCell="I10" sqref="I10"/>
    </sheetView>
  </sheetViews>
  <sheetFormatPr defaultColWidth="9.5" defaultRowHeight="17.5"/>
  <cols>
    <col min="1" max="1" width="11.08203125" style="34" customWidth="1"/>
    <col min="2" max="5" width="9.5" style="34"/>
    <col min="6" max="16384" width="9.5" style="26"/>
  </cols>
  <sheetData>
    <row r="1" spans="1:7">
      <c r="A1" s="229" t="s">
        <v>132</v>
      </c>
      <c r="B1" s="27"/>
      <c r="C1" s="27"/>
      <c r="D1" s="27"/>
      <c r="E1" s="27"/>
      <c r="F1" s="265"/>
      <c r="G1" s="265"/>
    </row>
    <row r="2" spans="1:7">
      <c r="A2" s="24"/>
      <c r="B2" s="266" t="s">
        <v>89</v>
      </c>
      <c r="C2" s="266" t="s">
        <v>85</v>
      </c>
      <c r="D2" s="266" t="s">
        <v>102</v>
      </c>
      <c r="E2" s="266" t="s">
        <v>88</v>
      </c>
      <c r="F2" s="49"/>
    </row>
    <row r="3" spans="1:7">
      <c r="A3" s="27" t="s">
        <v>128</v>
      </c>
      <c r="B3" s="43">
        <v>-0.43362096344066703</v>
      </c>
      <c r="C3" s="43">
        <v>-9.0246777359701991E-2</v>
      </c>
      <c r="D3" s="43">
        <v>-0.21415563584562886</v>
      </c>
      <c r="E3" s="43">
        <v>-0.34201826225174892</v>
      </c>
      <c r="F3" s="44"/>
    </row>
    <row r="4" spans="1:7">
      <c r="B4" s="46"/>
      <c r="C4" s="46"/>
      <c r="D4" s="46"/>
      <c r="E4" s="46"/>
      <c r="F4" s="44"/>
    </row>
    <row r="5" spans="1:7">
      <c r="A5" s="248"/>
      <c r="B5" s="46"/>
      <c r="C5" s="46"/>
      <c r="D5" s="46"/>
      <c r="E5" s="46"/>
      <c r="F5" s="44"/>
    </row>
    <row r="6" spans="1:7">
      <c r="A6" s="3" t="s">
        <v>133</v>
      </c>
      <c r="B6" s="46"/>
      <c r="C6" s="46"/>
      <c r="D6" s="46"/>
      <c r="E6" s="46"/>
      <c r="F6" s="44"/>
    </row>
    <row r="7" spans="1:7">
      <c r="A7" s="34" t="s">
        <v>114</v>
      </c>
      <c r="B7" s="43"/>
      <c r="C7" s="43"/>
      <c r="D7" s="43"/>
      <c r="E7" s="43"/>
      <c r="F7" s="44"/>
    </row>
    <row r="8" spans="1:7">
      <c r="A8" s="30"/>
      <c r="B8" s="43"/>
      <c r="C8" s="43"/>
      <c r="D8" s="43"/>
      <c r="E8" s="43"/>
      <c r="F8" s="44"/>
    </row>
    <row r="9" spans="1:7">
      <c r="A9" s="30"/>
      <c r="B9" s="43"/>
      <c r="C9" s="43"/>
      <c r="D9" s="43"/>
      <c r="E9" s="43"/>
      <c r="F9" s="44"/>
    </row>
    <row r="10" spans="1:7">
      <c r="B10" s="46"/>
      <c r="C10" s="46"/>
      <c r="D10" s="46"/>
      <c r="E10" s="46"/>
    </row>
    <row r="12" spans="1:7">
      <c r="A12" s="26"/>
    </row>
    <row r="13" spans="1:7">
      <c r="B13" s="36"/>
    </row>
    <row r="14" spans="1:7">
      <c r="B14" s="38"/>
    </row>
    <row r="19" spans="1:8">
      <c r="A19" s="30"/>
      <c r="B19" s="30"/>
      <c r="C19" s="30"/>
      <c r="D19" s="30"/>
      <c r="E19" s="30"/>
      <c r="F19" s="49"/>
    </row>
    <row r="20" spans="1:8">
      <c r="A20" s="30"/>
      <c r="B20" s="43"/>
      <c r="C20" s="43"/>
      <c r="D20" s="43"/>
      <c r="E20" s="43"/>
      <c r="F20" s="50"/>
    </row>
    <row r="21" spans="1:8">
      <c r="A21" s="30"/>
      <c r="B21" s="43"/>
      <c r="C21" s="43"/>
      <c r="D21" s="43"/>
      <c r="E21" s="43"/>
      <c r="F21" s="50"/>
    </row>
    <row r="22" spans="1:8">
      <c r="A22" s="30"/>
      <c r="B22" s="43"/>
      <c r="C22" s="43"/>
      <c r="D22" s="43"/>
      <c r="E22" s="43"/>
      <c r="F22" s="50"/>
      <c r="G22" s="44"/>
      <c r="H22" s="44"/>
    </row>
    <row r="23" spans="1:8">
      <c r="A23" s="30"/>
      <c r="B23" s="43"/>
      <c r="C23" s="43"/>
      <c r="D23" s="43"/>
      <c r="E23" s="43"/>
      <c r="F23" s="50"/>
      <c r="G23" s="44"/>
      <c r="H23" s="44"/>
    </row>
    <row r="24" spans="1:8">
      <c r="A24" s="30"/>
      <c r="B24" s="43"/>
      <c r="C24" s="43"/>
      <c r="D24" s="43"/>
      <c r="E24" s="43"/>
      <c r="F24" s="50"/>
      <c r="G24" s="44"/>
      <c r="H24" s="44"/>
    </row>
    <row r="25" spans="1:8">
      <c r="A25" s="30"/>
      <c r="B25" s="43"/>
      <c r="C25" s="43"/>
      <c r="D25" s="43"/>
      <c r="E25" s="43"/>
      <c r="F25" s="50"/>
      <c r="G25" s="44"/>
      <c r="H25" s="44"/>
    </row>
    <row r="26" spans="1:8">
      <c r="A26" s="30"/>
      <c r="B26" s="43"/>
      <c r="C26" s="43"/>
      <c r="D26" s="43"/>
      <c r="E26" s="43"/>
      <c r="F26" s="50"/>
      <c r="G26" s="44"/>
      <c r="H26" s="44"/>
    </row>
    <row r="27" spans="1:8">
      <c r="A27" s="30"/>
      <c r="B27" s="43"/>
      <c r="C27" s="43"/>
      <c r="D27" s="43"/>
      <c r="E27" s="43"/>
      <c r="F27" s="50"/>
      <c r="G27" s="44"/>
      <c r="H27" s="44"/>
    </row>
    <row r="28" spans="1:8">
      <c r="A28" s="30"/>
      <c r="B28" s="43"/>
      <c r="C28" s="43"/>
      <c r="D28" s="43"/>
      <c r="E28" s="43"/>
      <c r="F28" s="50"/>
      <c r="G28" s="44"/>
      <c r="H28" s="44"/>
    </row>
    <row r="29" spans="1:8">
      <c r="A29" s="30"/>
      <c r="B29" s="43"/>
      <c r="C29" s="43"/>
      <c r="D29" s="43"/>
      <c r="E29" s="43"/>
      <c r="F29" s="50"/>
      <c r="G29" s="44"/>
      <c r="H29" s="44"/>
    </row>
    <row r="30" spans="1:8">
      <c r="A30" s="30"/>
      <c r="B30" s="43"/>
      <c r="C30" s="43"/>
      <c r="D30" s="43"/>
      <c r="E30" s="43"/>
      <c r="F30" s="50"/>
      <c r="G30" s="44"/>
      <c r="H30" s="44"/>
    </row>
    <row r="31" spans="1:8">
      <c r="A31" s="30"/>
      <c r="B31" s="43"/>
      <c r="C31" s="43"/>
      <c r="D31" s="43"/>
      <c r="E31" s="43"/>
      <c r="F31" s="50"/>
      <c r="G31" s="44"/>
      <c r="H31" s="44"/>
    </row>
    <row r="32" spans="1:8">
      <c r="A32" s="30"/>
      <c r="B32" s="43"/>
      <c r="C32" s="43"/>
      <c r="D32" s="43"/>
      <c r="E32" s="43"/>
      <c r="F32" s="50"/>
      <c r="G32" s="44"/>
      <c r="H32" s="44"/>
    </row>
    <row r="33" spans="1:8">
      <c r="A33" s="30"/>
      <c r="B33" s="43"/>
      <c r="C33" s="43"/>
      <c r="D33" s="43"/>
      <c r="E33" s="43"/>
      <c r="F33" s="50"/>
      <c r="G33" s="44"/>
      <c r="H33" s="44"/>
    </row>
    <row r="34" spans="1:8">
      <c r="A34" s="30"/>
      <c r="B34" s="43"/>
      <c r="C34" s="43"/>
      <c r="D34" s="43"/>
      <c r="E34" s="43"/>
      <c r="F34" s="50"/>
      <c r="G34" s="44"/>
      <c r="H34" s="44"/>
    </row>
    <row r="35" spans="1:8">
      <c r="A35" s="30"/>
      <c r="B35" s="43"/>
      <c r="C35" s="43"/>
      <c r="D35" s="43"/>
      <c r="E35" s="43"/>
      <c r="F35" s="50"/>
      <c r="G35" s="44"/>
      <c r="H35" s="44"/>
    </row>
    <row r="36" spans="1:8">
      <c r="A36" s="30"/>
      <c r="B36" s="43"/>
      <c r="C36" s="43"/>
      <c r="D36" s="43"/>
      <c r="E36" s="43"/>
      <c r="F36" s="50"/>
      <c r="G36" s="44"/>
      <c r="H36" s="44"/>
    </row>
    <row r="37" spans="1:8">
      <c r="A37" s="30"/>
      <c r="B37" s="43"/>
      <c r="C37" s="43"/>
      <c r="D37" s="43"/>
      <c r="E37" s="43"/>
      <c r="F37" s="50"/>
      <c r="G37" s="44"/>
      <c r="H37" s="44"/>
    </row>
    <row r="38" spans="1:8">
      <c r="A38" s="30"/>
      <c r="B38" s="43"/>
      <c r="C38" s="43"/>
      <c r="D38" s="43"/>
      <c r="E38" s="43"/>
      <c r="F38" s="50"/>
      <c r="G38" s="44"/>
      <c r="H38" s="44"/>
    </row>
    <row r="39" spans="1:8">
      <c r="A39" s="30"/>
      <c r="B39" s="43"/>
      <c r="C39" s="43"/>
      <c r="D39" s="43"/>
      <c r="E39" s="43"/>
      <c r="F39" s="50"/>
      <c r="G39" s="44"/>
      <c r="H39" s="44"/>
    </row>
    <row r="40" spans="1:8">
      <c r="A40" s="30"/>
      <c r="B40" s="43"/>
      <c r="C40" s="43"/>
      <c r="D40" s="43"/>
      <c r="E40" s="43"/>
      <c r="F40" s="50"/>
      <c r="G40" s="44"/>
      <c r="H40" s="44"/>
    </row>
    <row r="41" spans="1:8">
      <c r="A41" s="30"/>
      <c r="B41" s="43"/>
      <c r="C41" s="43"/>
      <c r="D41" s="43"/>
      <c r="E41" s="43"/>
      <c r="F41" s="50"/>
      <c r="G41" s="44"/>
      <c r="H41" s="44"/>
    </row>
    <row r="42" spans="1:8">
      <c r="A42" s="30"/>
      <c r="B42" s="43"/>
      <c r="C42" s="43"/>
      <c r="D42" s="43"/>
      <c r="E42" s="43"/>
      <c r="F42" s="50"/>
      <c r="G42" s="44"/>
      <c r="H42" s="44"/>
    </row>
    <row r="43" spans="1:8">
      <c r="A43" s="30"/>
      <c r="B43" s="43"/>
      <c r="C43" s="43"/>
      <c r="D43" s="43"/>
      <c r="E43" s="43"/>
      <c r="F43" s="50"/>
      <c r="G43" s="44"/>
      <c r="H43" s="44"/>
    </row>
    <row r="44" spans="1:8">
      <c r="A44" s="30"/>
      <c r="B44" s="43"/>
      <c r="C44" s="43"/>
      <c r="D44" s="43"/>
      <c r="E44" s="43"/>
      <c r="F44" s="50"/>
      <c r="G44" s="44"/>
      <c r="H44" s="44"/>
    </row>
    <row r="45" spans="1:8">
      <c r="A45" s="30"/>
      <c r="B45" s="43"/>
      <c r="C45" s="43"/>
      <c r="D45" s="43"/>
      <c r="E45" s="43"/>
      <c r="F45" s="50"/>
      <c r="G45" s="44"/>
      <c r="H45" s="44"/>
    </row>
    <row r="46" spans="1:8">
      <c r="A46" s="30"/>
      <c r="B46" s="43"/>
      <c r="C46" s="43"/>
      <c r="D46" s="43"/>
      <c r="E46" s="43"/>
      <c r="F46" s="50"/>
      <c r="G46" s="44"/>
      <c r="H46" s="44"/>
    </row>
    <row r="47" spans="1:8">
      <c r="A47" s="30"/>
      <c r="B47" s="43"/>
      <c r="C47" s="43"/>
      <c r="D47" s="43"/>
      <c r="E47" s="43"/>
      <c r="F47" s="50"/>
      <c r="G47" s="44"/>
      <c r="H47" s="44"/>
    </row>
    <row r="48" spans="1:8">
      <c r="A48" s="30"/>
      <c r="B48" s="43"/>
      <c r="C48" s="43"/>
      <c r="D48" s="43"/>
      <c r="E48" s="43"/>
      <c r="F48" s="50"/>
      <c r="G48" s="44"/>
      <c r="H48" s="44"/>
    </row>
    <row r="49" spans="1:8">
      <c r="A49" s="30"/>
      <c r="B49" s="43"/>
      <c r="C49" s="43"/>
      <c r="D49" s="43"/>
      <c r="E49" s="43"/>
      <c r="F49" s="50"/>
      <c r="G49" s="44"/>
      <c r="H49" s="44"/>
    </row>
    <row r="50" spans="1:8">
      <c r="A50" s="30"/>
      <c r="B50" s="43"/>
      <c r="C50" s="43"/>
      <c r="D50" s="43"/>
      <c r="E50" s="43"/>
      <c r="F50" s="50"/>
      <c r="G50" s="44"/>
      <c r="H50" s="44"/>
    </row>
    <row r="51" spans="1:8">
      <c r="A51" s="30"/>
      <c r="B51" s="43"/>
      <c r="C51" s="43"/>
      <c r="D51" s="43"/>
      <c r="E51" s="43"/>
      <c r="F51" s="50"/>
      <c r="G51" s="44"/>
      <c r="H51" s="44"/>
    </row>
    <row r="52" spans="1:8">
      <c r="A52" s="30"/>
      <c r="B52" s="43"/>
      <c r="C52" s="43"/>
      <c r="D52" s="43"/>
      <c r="E52" s="43"/>
      <c r="F52" s="50"/>
      <c r="G52" s="44"/>
      <c r="H52" s="44"/>
    </row>
    <row r="53" spans="1:8">
      <c r="A53" s="30"/>
      <c r="B53" s="43"/>
      <c r="C53" s="43"/>
      <c r="D53" s="43"/>
      <c r="E53" s="43"/>
      <c r="F53" s="50"/>
      <c r="G53" s="44"/>
      <c r="H53" s="44"/>
    </row>
    <row r="54" spans="1:8">
      <c r="A54" s="30"/>
      <c r="B54" s="43"/>
      <c r="C54" s="43"/>
      <c r="D54" s="43"/>
      <c r="E54" s="43"/>
      <c r="F54" s="50"/>
      <c r="G54" s="44"/>
      <c r="H54" s="44"/>
    </row>
    <row r="55" spans="1:8">
      <c r="A55" s="30"/>
      <c r="B55" s="43"/>
      <c r="C55" s="43"/>
      <c r="D55" s="43"/>
      <c r="E55" s="43"/>
      <c r="F55" s="50"/>
      <c r="G55" s="44"/>
      <c r="H55" s="44"/>
    </row>
    <row r="56" spans="1:8">
      <c r="A56" s="30"/>
      <c r="B56" s="43"/>
      <c r="C56" s="43"/>
      <c r="D56" s="43"/>
      <c r="E56" s="43"/>
      <c r="F56" s="50"/>
      <c r="G56" s="44"/>
      <c r="H56" s="44"/>
    </row>
    <row r="57" spans="1:8">
      <c r="A57" s="30"/>
      <c r="B57" s="43"/>
      <c r="C57" s="43"/>
      <c r="D57" s="43"/>
      <c r="E57" s="43"/>
      <c r="F57" s="50"/>
      <c r="G57" s="44"/>
      <c r="H57" s="44"/>
    </row>
    <row r="58" spans="1:8">
      <c r="A58" s="30"/>
      <c r="B58" s="43"/>
      <c r="C58" s="43"/>
      <c r="D58" s="43"/>
      <c r="E58" s="43"/>
      <c r="F58" s="50"/>
      <c r="G58" s="44"/>
      <c r="H58" s="44"/>
    </row>
    <row r="59" spans="1:8">
      <c r="A59" s="30"/>
      <c r="B59" s="43"/>
      <c r="C59" s="43"/>
      <c r="D59" s="43"/>
      <c r="E59" s="43"/>
      <c r="F59" s="50"/>
      <c r="G59" s="44"/>
      <c r="H59" s="44"/>
    </row>
    <row r="60" spans="1:8">
      <c r="A60" s="30"/>
      <c r="B60" s="43"/>
      <c r="C60" s="43"/>
      <c r="D60" s="43"/>
      <c r="E60" s="43"/>
      <c r="F60" s="50"/>
      <c r="G60" s="44"/>
      <c r="H60" s="44"/>
    </row>
    <row r="61" spans="1:8">
      <c r="A61" s="30"/>
      <c r="B61" s="43"/>
      <c r="C61" s="43"/>
      <c r="D61" s="43"/>
      <c r="E61" s="43"/>
      <c r="F61" s="50"/>
      <c r="G61" s="44"/>
      <c r="H61" s="44"/>
    </row>
    <row r="64" spans="1:8">
      <c r="A64" s="30"/>
      <c r="B64" s="30"/>
      <c r="C64" s="30"/>
      <c r="D64" s="30"/>
      <c r="E64" s="30"/>
    </row>
    <row r="65" spans="1:5">
      <c r="A65" s="30"/>
      <c r="B65" s="43"/>
      <c r="C65" s="43"/>
      <c r="D65" s="43"/>
      <c r="E65" s="43"/>
    </row>
    <row r="66" spans="1:5">
      <c r="A66" s="30"/>
      <c r="B66" s="43"/>
      <c r="C66" s="43"/>
      <c r="D66" s="43"/>
      <c r="E66" s="43"/>
    </row>
    <row r="67" spans="1:5">
      <c r="A67" s="30"/>
      <c r="B67" s="43"/>
      <c r="C67" s="43"/>
      <c r="D67" s="43"/>
      <c r="E67" s="43"/>
    </row>
    <row r="68" spans="1:5">
      <c r="A68" s="30"/>
      <c r="B68" s="43"/>
      <c r="C68" s="43"/>
      <c r="D68" s="43"/>
      <c r="E68" s="43"/>
    </row>
    <row r="69" spans="1:5">
      <c r="A69" s="30"/>
      <c r="B69" s="43"/>
      <c r="C69" s="43"/>
      <c r="D69" s="43"/>
      <c r="E69" s="43"/>
    </row>
    <row r="70" spans="1:5">
      <c r="A70" s="30"/>
      <c r="B70" s="43"/>
      <c r="C70" s="43"/>
      <c r="D70" s="43"/>
      <c r="E70" s="43"/>
    </row>
    <row r="71" spans="1:5">
      <c r="A71" s="30"/>
      <c r="B71" s="43"/>
      <c r="C71" s="43"/>
      <c r="D71" s="43"/>
      <c r="E71" s="43"/>
    </row>
    <row r="72" spans="1:5">
      <c r="A72" s="30"/>
      <c r="B72" s="43"/>
      <c r="C72" s="43"/>
      <c r="D72" s="43"/>
      <c r="E72" s="43"/>
    </row>
    <row r="73" spans="1:5">
      <c r="A73" s="30"/>
      <c r="B73" s="43"/>
      <c r="C73" s="43"/>
      <c r="D73" s="43"/>
      <c r="E73" s="43"/>
    </row>
    <row r="74" spans="1:5">
      <c r="A74" s="30"/>
      <c r="B74" s="43"/>
      <c r="C74" s="43"/>
      <c r="D74" s="43"/>
      <c r="E74" s="43"/>
    </row>
    <row r="75" spans="1:5">
      <c r="A75" s="30"/>
      <c r="B75" s="43"/>
      <c r="C75" s="43"/>
      <c r="D75" s="43"/>
      <c r="E75" s="43"/>
    </row>
    <row r="76" spans="1:5">
      <c r="A76" s="30"/>
      <c r="B76" s="43"/>
      <c r="C76" s="43"/>
      <c r="D76" s="43"/>
      <c r="E76" s="43"/>
    </row>
    <row r="77" spans="1:5">
      <c r="A77" s="30"/>
      <c r="B77" s="43"/>
      <c r="C77" s="43"/>
      <c r="D77" s="43"/>
      <c r="E77" s="43"/>
    </row>
    <row r="78" spans="1:5">
      <c r="A78" s="30"/>
      <c r="B78" s="43"/>
      <c r="C78" s="43"/>
      <c r="D78" s="43"/>
      <c r="E78" s="43"/>
    </row>
    <row r="79" spans="1:5">
      <c r="A79" s="30"/>
      <c r="B79" s="43"/>
      <c r="C79" s="43"/>
      <c r="D79" s="43"/>
      <c r="E79" s="43"/>
    </row>
    <row r="80" spans="1:5">
      <c r="A80" s="30"/>
      <c r="B80" s="43"/>
      <c r="C80" s="43"/>
      <c r="D80" s="43"/>
      <c r="E80" s="43"/>
    </row>
    <row r="81" spans="1:5">
      <c r="A81" s="30"/>
      <c r="B81" s="43"/>
      <c r="C81" s="43"/>
      <c r="D81" s="43"/>
      <c r="E81" s="43"/>
    </row>
    <row r="82" spans="1:5">
      <c r="A82" s="30"/>
      <c r="B82" s="43"/>
      <c r="C82" s="43"/>
      <c r="D82" s="43"/>
      <c r="E82" s="43"/>
    </row>
    <row r="83" spans="1:5">
      <c r="A83" s="30"/>
      <c r="B83" s="43"/>
      <c r="C83" s="43"/>
      <c r="D83" s="43"/>
      <c r="E83" s="43"/>
    </row>
    <row r="84" spans="1:5">
      <c r="A84" s="30"/>
      <c r="B84" s="43"/>
      <c r="C84" s="43"/>
      <c r="D84" s="43"/>
      <c r="E84" s="43"/>
    </row>
    <row r="85" spans="1:5">
      <c r="A85" s="30"/>
      <c r="B85" s="43"/>
      <c r="C85" s="43"/>
      <c r="D85" s="43"/>
      <c r="E85" s="43"/>
    </row>
    <row r="86" spans="1:5">
      <c r="A86" s="30"/>
      <c r="B86" s="43"/>
      <c r="C86" s="43"/>
      <c r="D86" s="43"/>
      <c r="E86" s="43"/>
    </row>
    <row r="87" spans="1:5">
      <c r="A87" s="30"/>
      <c r="B87" s="43"/>
      <c r="C87" s="43"/>
      <c r="D87" s="43"/>
      <c r="E87" s="43"/>
    </row>
    <row r="88" spans="1:5">
      <c r="A88" s="30"/>
      <c r="B88" s="43"/>
      <c r="C88" s="43"/>
      <c r="D88" s="43"/>
      <c r="E88" s="43"/>
    </row>
    <row r="89" spans="1:5">
      <c r="A89" s="30"/>
      <c r="B89" s="43"/>
      <c r="C89" s="43"/>
      <c r="D89" s="43"/>
      <c r="E89" s="43"/>
    </row>
    <row r="90" spans="1:5">
      <c r="A90" s="30"/>
      <c r="B90" s="43"/>
      <c r="C90" s="43"/>
      <c r="D90" s="43"/>
      <c r="E90" s="43"/>
    </row>
    <row r="91" spans="1:5">
      <c r="A91" s="30"/>
      <c r="B91" s="43"/>
      <c r="C91" s="43"/>
      <c r="D91" s="43"/>
      <c r="E91" s="43"/>
    </row>
    <row r="92" spans="1:5">
      <c r="A92" s="30"/>
      <c r="B92" s="43"/>
      <c r="C92" s="43"/>
      <c r="D92" s="43"/>
      <c r="E92" s="43"/>
    </row>
    <row r="93" spans="1:5">
      <c r="A93" s="30"/>
      <c r="B93" s="43"/>
      <c r="C93" s="43"/>
      <c r="D93" s="43"/>
      <c r="E93" s="43"/>
    </row>
    <row r="94" spans="1:5">
      <c r="A94" s="30"/>
      <c r="B94" s="43"/>
      <c r="C94" s="43"/>
      <c r="D94" s="43"/>
      <c r="E94" s="43"/>
    </row>
    <row r="95" spans="1:5">
      <c r="A95" s="30"/>
      <c r="B95" s="43"/>
      <c r="C95" s="43"/>
      <c r="D95" s="43"/>
      <c r="E95" s="43"/>
    </row>
    <row r="96" spans="1:5">
      <c r="A96" s="30"/>
      <c r="B96" s="43"/>
      <c r="C96" s="43"/>
      <c r="D96" s="43"/>
      <c r="E96" s="43"/>
    </row>
    <row r="97" spans="1:5">
      <c r="A97" s="30"/>
      <c r="B97" s="43"/>
      <c r="C97" s="43"/>
      <c r="D97" s="43"/>
      <c r="E97" s="43"/>
    </row>
    <row r="98" spans="1:5">
      <c r="A98" s="30"/>
      <c r="B98" s="43"/>
      <c r="C98" s="43"/>
      <c r="D98" s="43"/>
      <c r="E98" s="43"/>
    </row>
    <row r="99" spans="1:5">
      <c r="A99" s="30"/>
      <c r="B99" s="43"/>
      <c r="C99" s="43"/>
      <c r="D99" s="43"/>
      <c r="E99" s="43"/>
    </row>
    <row r="100" spans="1:5">
      <c r="A100" s="30"/>
      <c r="B100" s="43"/>
      <c r="C100" s="43"/>
      <c r="D100" s="43"/>
      <c r="E100" s="43"/>
    </row>
    <row r="101" spans="1:5">
      <c r="A101" s="30"/>
      <c r="B101" s="43"/>
      <c r="C101" s="43"/>
      <c r="D101" s="43"/>
      <c r="E101" s="43"/>
    </row>
    <row r="102" spans="1:5">
      <c r="A102" s="30"/>
      <c r="B102" s="43"/>
      <c r="C102" s="43"/>
      <c r="D102" s="43"/>
      <c r="E102" s="43"/>
    </row>
    <row r="103" spans="1:5">
      <c r="A103" s="30"/>
      <c r="B103" s="43"/>
      <c r="C103" s="43"/>
      <c r="D103" s="43"/>
      <c r="E103" s="43"/>
    </row>
    <row r="104" spans="1:5">
      <c r="A104" s="30"/>
      <c r="B104" s="43"/>
      <c r="C104" s="43"/>
      <c r="D104" s="43"/>
      <c r="E104" s="43"/>
    </row>
    <row r="105" spans="1:5">
      <c r="A105" s="30"/>
      <c r="B105" s="43"/>
      <c r="C105" s="43"/>
      <c r="D105" s="43"/>
      <c r="E105" s="43"/>
    </row>
    <row r="106" spans="1:5">
      <c r="A106" s="30"/>
      <c r="B106" s="43"/>
      <c r="C106" s="43"/>
      <c r="D106" s="43"/>
      <c r="E106" s="43"/>
    </row>
    <row r="112" spans="1:5">
      <c r="B112" s="29"/>
      <c r="C112" s="29"/>
    </row>
    <row r="113" spans="2:3">
      <c r="B113" s="29"/>
      <c r="C113" s="29"/>
    </row>
    <row r="114" spans="2:3">
      <c r="B114" s="29"/>
      <c r="C114" s="29"/>
    </row>
    <row r="115" spans="2:3">
      <c r="B115" s="29"/>
      <c r="C115" s="29"/>
    </row>
    <row r="116" spans="2:3">
      <c r="B116" s="29"/>
      <c r="C116" s="29"/>
    </row>
    <row r="117" spans="2:3">
      <c r="B117" s="29"/>
      <c r="C117" s="29"/>
    </row>
    <row r="118" spans="2:3">
      <c r="B118" s="29"/>
      <c r="C118" s="29"/>
    </row>
    <row r="119" spans="2:3">
      <c r="B119" s="29"/>
      <c r="C119" s="29"/>
    </row>
    <row r="120" spans="2:3">
      <c r="B120" s="29"/>
      <c r="C120" s="29"/>
    </row>
    <row r="121" spans="2:3">
      <c r="B121" s="29"/>
      <c r="C121" s="29"/>
    </row>
    <row r="122" spans="2:3">
      <c r="B122" s="29"/>
      <c r="C122" s="29"/>
    </row>
    <row r="123" spans="2:3">
      <c r="B123" s="29"/>
      <c r="C123" s="29"/>
    </row>
    <row r="124" spans="2:3">
      <c r="B124" s="29"/>
      <c r="C124" s="29"/>
    </row>
  </sheetData>
  <hyperlinks>
    <hyperlink ref="A7" r:id="rId1"/>
  </hyperlinks>
  <pageMargins left="0.7" right="0.7" top="0.75" bottom="0.75" header="0.3" footer="0.3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9"/>
  <sheetViews>
    <sheetView showGridLines="0" zoomScale="85" zoomScaleNormal="85" workbookViewId="0">
      <selection activeCell="U38" sqref="U38"/>
    </sheetView>
  </sheetViews>
  <sheetFormatPr defaultColWidth="8.5" defaultRowHeight="16.5"/>
  <cols>
    <col min="1" max="1" width="8.5" style="75"/>
    <col min="2" max="2" width="9.5" style="75" bestFit="1" customWidth="1"/>
    <col min="3" max="10" width="9.58203125" style="75" bestFit="1" customWidth="1"/>
    <col min="11" max="11" width="10.08203125" style="75" bestFit="1" customWidth="1"/>
    <col min="12" max="12" width="9.58203125" style="75" bestFit="1" customWidth="1"/>
    <col min="13" max="16384" width="8.5" style="75"/>
  </cols>
  <sheetData>
    <row r="1" spans="1:12">
      <c r="A1" s="226" t="s">
        <v>528</v>
      </c>
    </row>
    <row r="2" spans="1:12">
      <c r="B2" s="75">
        <v>2011</v>
      </c>
      <c r="C2" s="75">
        <v>2012</v>
      </c>
      <c r="D2" s="75">
        <v>2013</v>
      </c>
      <c r="E2" s="75">
        <v>2014</v>
      </c>
      <c r="F2" s="75">
        <v>2015</v>
      </c>
      <c r="G2" s="75">
        <v>2016</v>
      </c>
      <c r="H2" s="75">
        <v>2017</v>
      </c>
      <c r="I2" s="75">
        <v>2018</v>
      </c>
      <c r="J2" s="75">
        <v>2019</v>
      </c>
      <c r="K2" s="75">
        <v>2020</v>
      </c>
      <c r="L2" s="75">
        <v>2021</v>
      </c>
    </row>
    <row r="3" spans="1:12">
      <c r="A3" s="93" t="s">
        <v>190</v>
      </c>
      <c r="B3" s="235">
        <v>0.45718084945956217</v>
      </c>
      <c r="C3" s="235">
        <v>0.46765005573449864</v>
      </c>
      <c r="D3" s="235">
        <v>0.46736944629865196</v>
      </c>
      <c r="E3" s="235">
        <v>0.45787610197893835</v>
      </c>
      <c r="F3" s="235">
        <v>0.45408313297910313</v>
      </c>
      <c r="G3" s="235">
        <v>0.46412983683304992</v>
      </c>
      <c r="H3" s="235">
        <v>0.47578157646892927</v>
      </c>
      <c r="I3" s="235">
        <v>0.49202363507643948</v>
      </c>
      <c r="J3" s="235">
        <v>0.49410823424606937</v>
      </c>
      <c r="K3" s="235">
        <v>0.5052358313333245</v>
      </c>
      <c r="L3" s="235">
        <v>0.50203310334761098</v>
      </c>
    </row>
    <row r="4" spans="1:12">
      <c r="A4" s="93" t="s">
        <v>199</v>
      </c>
      <c r="B4" s="235">
        <v>0.51065073169497155</v>
      </c>
      <c r="C4" s="235">
        <v>0.52779996350217917</v>
      </c>
      <c r="D4" s="235">
        <v>0.51711637420330714</v>
      </c>
      <c r="E4" s="235">
        <v>0.50483579243736409</v>
      </c>
      <c r="F4" s="235">
        <v>0.4954104691602258</v>
      </c>
      <c r="G4" s="235">
        <v>0.50477943226813893</v>
      </c>
      <c r="H4" s="235">
        <v>0.50622064997739724</v>
      </c>
      <c r="I4" s="235">
        <v>0.49942952625876269</v>
      </c>
      <c r="J4" s="235">
        <v>0.48981664712551076</v>
      </c>
      <c r="K4" s="235">
        <v>0.48949701191794293</v>
      </c>
      <c r="L4" s="235">
        <v>0.46731069424471766</v>
      </c>
    </row>
    <row r="5" spans="1:12">
      <c r="A5" s="93" t="s">
        <v>206</v>
      </c>
      <c r="B5" s="235">
        <v>0.43038723160868164</v>
      </c>
      <c r="C5" s="235">
        <v>0.42840058510744367</v>
      </c>
      <c r="D5" s="235">
        <v>0.43151743237021639</v>
      </c>
      <c r="E5" s="235">
        <v>0.43266806792743084</v>
      </c>
      <c r="F5" s="235">
        <v>0.42518899284679285</v>
      </c>
      <c r="G5" s="235">
        <v>0.44131767173313724</v>
      </c>
      <c r="H5" s="235">
        <v>0.44573466890969404</v>
      </c>
      <c r="I5" s="235">
        <v>0.45121170463292365</v>
      </c>
      <c r="J5" s="235">
        <v>0.45529128769296251</v>
      </c>
      <c r="K5" s="235">
        <v>0.46508595968135558</v>
      </c>
      <c r="L5" s="235">
        <v>0.44607777351322841</v>
      </c>
    </row>
    <row r="6" spans="1:12">
      <c r="A6" s="93" t="s">
        <v>209</v>
      </c>
      <c r="B6" s="235">
        <v>0.40327282681484761</v>
      </c>
      <c r="C6" s="235">
        <v>0.40123990708166207</v>
      </c>
      <c r="D6" s="235">
        <v>0.40660982423552766</v>
      </c>
      <c r="E6" s="235">
        <v>0.41441331673962678</v>
      </c>
      <c r="F6" s="235">
        <v>0.42110231243597934</v>
      </c>
      <c r="G6" s="235">
        <v>0.43607694061775887</v>
      </c>
      <c r="H6" s="235">
        <v>0.45391955645719395</v>
      </c>
      <c r="I6" s="235">
        <v>0.46380343106388311</v>
      </c>
      <c r="J6" s="235">
        <v>0.47645131795872731</v>
      </c>
      <c r="K6" s="235">
        <v>0.4896552877020493</v>
      </c>
      <c r="L6" s="235">
        <v>0.49250009970998637</v>
      </c>
    </row>
    <row r="7" spans="1:12">
      <c r="A7" s="93" t="s">
        <v>672</v>
      </c>
      <c r="B7" s="235">
        <f>AVERAGE(B10:B36)</f>
        <v>0.4997178364223942</v>
      </c>
      <c r="C7" s="235">
        <f t="shared" ref="C7:L7" si="0">AVERAGE(C10:C36)</f>
        <v>0.50072392965525281</v>
      </c>
      <c r="D7" s="235">
        <f t="shared" si="0"/>
        <v>0.5002864454908762</v>
      </c>
      <c r="E7" s="235">
        <f t="shared" si="0"/>
        <v>0.49935809559558597</v>
      </c>
      <c r="F7" s="235">
        <f t="shared" si="0"/>
        <v>0.49412191242423831</v>
      </c>
      <c r="G7" s="235">
        <f t="shared" si="0"/>
        <v>0.50080791802295754</v>
      </c>
      <c r="H7" s="235">
        <f t="shared" si="0"/>
        <v>0.50271998337207036</v>
      </c>
      <c r="I7" s="235">
        <f t="shared" si="0"/>
        <v>0.50956265169341375</v>
      </c>
      <c r="J7" s="235">
        <f t="shared" si="0"/>
        <v>0.51247826949211595</v>
      </c>
      <c r="K7" s="235">
        <f t="shared" si="0"/>
        <v>0.52674772834315842</v>
      </c>
      <c r="L7" s="235">
        <f t="shared" si="0"/>
        <v>0.51540541024873365</v>
      </c>
    </row>
    <row r="8" spans="1:12">
      <c r="B8" s="235"/>
      <c r="C8" s="235"/>
      <c r="D8" s="235"/>
      <c r="E8" s="235"/>
      <c r="F8" s="235"/>
      <c r="G8" s="235"/>
      <c r="H8" s="235"/>
      <c r="I8" s="235"/>
      <c r="J8" s="235"/>
      <c r="K8" s="235"/>
      <c r="L8" s="235"/>
    </row>
    <row r="9" spans="1:12">
      <c r="B9" s="179">
        <v>2011</v>
      </c>
      <c r="C9" s="179">
        <v>2012</v>
      </c>
      <c r="D9" s="179">
        <v>2013</v>
      </c>
      <c r="E9" s="179">
        <v>2014</v>
      </c>
      <c r="F9" s="179">
        <v>2015</v>
      </c>
      <c r="G9" s="179">
        <v>2016</v>
      </c>
      <c r="H9" s="179">
        <v>2017</v>
      </c>
      <c r="I9" s="179">
        <v>2018</v>
      </c>
      <c r="J9" s="179">
        <v>2019</v>
      </c>
      <c r="K9" s="179">
        <v>2020</v>
      </c>
      <c r="L9" s="179">
        <v>2021</v>
      </c>
    </row>
    <row r="10" spans="1:12">
      <c r="A10" s="75" t="s">
        <v>529</v>
      </c>
      <c r="B10" s="235">
        <v>0.57472489677492677</v>
      </c>
      <c r="C10" s="235">
        <v>0.57903269089102871</v>
      </c>
      <c r="D10" s="235">
        <v>0.58012540153164704</v>
      </c>
      <c r="E10" s="235">
        <v>0.57185597522230702</v>
      </c>
      <c r="F10" s="235">
        <v>0.55753283671969267</v>
      </c>
      <c r="G10" s="235">
        <v>0.55154990707822538</v>
      </c>
      <c r="H10" s="235">
        <v>0.55214499099951819</v>
      </c>
      <c r="I10" s="235">
        <v>0.55213641709133676</v>
      </c>
      <c r="J10" s="235">
        <v>0.54904027496337016</v>
      </c>
      <c r="K10" s="235">
        <v>0.55792714252203734</v>
      </c>
      <c r="L10" s="235">
        <v>0.54465798497020412</v>
      </c>
    </row>
    <row r="11" spans="1:12">
      <c r="A11" s="75" t="s">
        <v>530</v>
      </c>
      <c r="B11" s="235">
        <v>0.40338365075199911</v>
      </c>
      <c r="C11" s="235">
        <v>0.42022583163547039</v>
      </c>
      <c r="D11" s="235">
        <v>0.45837195189230945</v>
      </c>
      <c r="E11" s="235">
        <v>0.46927815934249978</v>
      </c>
      <c r="F11" s="235">
        <v>0.4721371383514284</v>
      </c>
      <c r="G11" s="235">
        <v>0.47900734278721152</v>
      </c>
      <c r="H11" s="235">
        <v>0.49368475575743087</v>
      </c>
      <c r="I11" s="235">
        <v>0.50628647438094909</v>
      </c>
      <c r="J11" s="235">
        <v>0.50379955936776233</v>
      </c>
      <c r="K11" s="235">
        <v>0.52185662562276514</v>
      </c>
      <c r="L11" s="235">
        <v>0.50430861175532105</v>
      </c>
    </row>
    <row r="12" spans="1:12">
      <c r="A12" s="75" t="s">
        <v>531</v>
      </c>
      <c r="B12" s="235">
        <v>0.45718084945956217</v>
      </c>
      <c r="C12" s="235">
        <v>0.46765005573449864</v>
      </c>
      <c r="D12" s="235">
        <v>0.46736944629865196</v>
      </c>
      <c r="E12" s="235">
        <v>0.45787610197893835</v>
      </c>
      <c r="F12" s="235">
        <v>0.45408313297910313</v>
      </c>
      <c r="G12" s="235">
        <v>0.46412983683304992</v>
      </c>
      <c r="H12" s="235">
        <v>0.47578157646892927</v>
      </c>
      <c r="I12" s="235">
        <v>0.49202363507643948</v>
      </c>
      <c r="J12" s="235">
        <v>0.49410823424606937</v>
      </c>
      <c r="K12" s="235">
        <v>0.5052358313333245</v>
      </c>
      <c r="L12" s="235">
        <v>0.50203310334761098</v>
      </c>
    </row>
    <row r="13" spans="1:12">
      <c r="A13" s="75" t="s">
        <v>494</v>
      </c>
      <c r="B13" s="235">
        <v>0.60641799578229705</v>
      </c>
      <c r="C13" s="235">
        <v>0.59747182371921459</v>
      </c>
      <c r="D13" s="235">
        <v>0.59528605449971794</v>
      </c>
      <c r="E13" s="235">
        <v>0.59206225505438514</v>
      </c>
      <c r="F13" s="235">
        <v>0.5936540162036793</v>
      </c>
      <c r="G13" s="235">
        <v>0.5921974990251555</v>
      </c>
      <c r="H13" s="235">
        <v>0.58655050193369496</v>
      </c>
      <c r="I13" s="235">
        <v>0.59039366464779541</v>
      </c>
      <c r="J13" s="235">
        <v>0.59397917739153605</v>
      </c>
      <c r="K13" s="235">
        <v>0.60060018150173855</v>
      </c>
      <c r="L13" s="235">
        <v>0.58836309145375221</v>
      </c>
    </row>
    <row r="14" spans="1:12">
      <c r="A14" s="75" t="s">
        <v>532</v>
      </c>
      <c r="B14" s="235">
        <v>0.55822445648420516</v>
      </c>
      <c r="C14" s="235">
        <v>0.56919174304485365</v>
      </c>
      <c r="D14" s="235">
        <v>0.57129661459806491</v>
      </c>
      <c r="E14" s="235">
        <v>0.56984631893611315</v>
      </c>
      <c r="F14" s="235">
        <v>0.57382972939214261</v>
      </c>
      <c r="G14" s="235">
        <v>0.57493738580371689</v>
      </c>
      <c r="H14" s="235">
        <v>0.57508608818935936</v>
      </c>
      <c r="I14" s="235">
        <v>0.5840475399111561</v>
      </c>
      <c r="J14" s="235">
        <v>0.59215385927865039</v>
      </c>
      <c r="K14" s="235">
        <v>0.5987085985162387</v>
      </c>
      <c r="L14" s="235">
        <v>0.58728545400478183</v>
      </c>
    </row>
    <row r="15" spans="1:12">
      <c r="A15" s="75" t="s">
        <v>219</v>
      </c>
      <c r="B15" s="235">
        <v>0.509521562835477</v>
      </c>
      <c r="C15" s="235">
        <v>0.51077827100565265</v>
      </c>
      <c r="D15" s="235">
        <v>0.51489307766128889</v>
      </c>
      <c r="E15" s="235">
        <v>0.52446160446160439</v>
      </c>
      <c r="F15" s="235">
        <v>0.54559631540409259</v>
      </c>
      <c r="G15" s="235">
        <v>0.5537109843857525</v>
      </c>
      <c r="H15" s="235">
        <v>0.5473781449202465</v>
      </c>
      <c r="I15" s="235">
        <v>0.55254606951764984</v>
      </c>
      <c r="J15" s="235">
        <v>0.56015936915684439</v>
      </c>
      <c r="K15" s="235">
        <v>0.57913724254323939</v>
      </c>
      <c r="L15" s="235">
        <v>0.55505091361553782</v>
      </c>
    </row>
    <row r="16" spans="1:12">
      <c r="A16" s="75" t="s">
        <v>495</v>
      </c>
      <c r="B16" s="235">
        <v>0.44184909009007267</v>
      </c>
      <c r="C16" s="235">
        <v>0.43640766696094879</v>
      </c>
      <c r="D16" s="235">
        <v>0.42763185151427263</v>
      </c>
      <c r="E16" s="235">
        <v>0.40867897451179291</v>
      </c>
      <c r="F16" s="235">
        <v>0.31698259403081164</v>
      </c>
      <c r="G16" s="235">
        <v>0.32864635501010986</v>
      </c>
      <c r="H16" s="235">
        <v>0.3211672085908322</v>
      </c>
      <c r="I16" s="235">
        <v>0.30635320438893338</v>
      </c>
      <c r="J16" s="235">
        <v>0.30179329844371583</v>
      </c>
      <c r="K16" s="235">
        <v>0.28777552844680937</v>
      </c>
      <c r="L16" s="235">
        <v>0.27698167257237871</v>
      </c>
    </row>
    <row r="17" spans="1:12">
      <c r="A17" s="75" t="s">
        <v>496</v>
      </c>
      <c r="B17" s="235">
        <v>0.41716630046497788</v>
      </c>
      <c r="C17" s="235">
        <v>0.40838407542068733</v>
      </c>
      <c r="D17" s="235">
        <v>0.39044553474453619</v>
      </c>
      <c r="E17" s="235">
        <v>0.39964087735833986</v>
      </c>
      <c r="F17" s="235">
        <v>0.39638118632712938</v>
      </c>
      <c r="G17" s="235">
        <v>0.41388506707771394</v>
      </c>
      <c r="H17" s="235">
        <v>0.41370780372699456</v>
      </c>
      <c r="I17" s="235">
        <v>0.42349218467343869</v>
      </c>
      <c r="J17" s="235">
        <v>0.42619387265610148</v>
      </c>
      <c r="K17" s="235">
        <v>0.45435209187270864</v>
      </c>
      <c r="L17" s="235">
        <v>0.4375283217336336</v>
      </c>
    </row>
    <row r="18" spans="1:12">
      <c r="A18" s="75" t="s">
        <v>497</v>
      </c>
      <c r="B18" s="235">
        <v>0.52367636872232182</v>
      </c>
      <c r="C18" s="235">
        <v>0.50762170689117025</v>
      </c>
      <c r="D18" s="235">
        <v>0.50121411655733361</v>
      </c>
      <c r="E18" s="235">
        <v>0.5035426451963475</v>
      </c>
      <c r="F18" s="235">
        <v>0.50347967406593253</v>
      </c>
      <c r="G18" s="235">
        <v>0.49811128207359473</v>
      </c>
      <c r="H18" s="235">
        <v>0.49692779973524515</v>
      </c>
      <c r="I18" s="235">
        <v>0.50092526298397311</v>
      </c>
      <c r="J18" s="235">
        <v>0.51291807237661546</v>
      </c>
      <c r="K18" s="235">
        <v>0.54474469764181699</v>
      </c>
      <c r="L18" s="235">
        <v>0.53621199663037633</v>
      </c>
    </row>
    <row r="19" spans="1:12">
      <c r="A19" s="75" t="s">
        <v>498</v>
      </c>
      <c r="B19" s="235">
        <v>0.57824236185229438</v>
      </c>
      <c r="C19" s="235">
        <v>0.58248890192366654</v>
      </c>
      <c r="D19" s="235">
        <v>0.58397992253035913</v>
      </c>
      <c r="E19" s="235">
        <v>0.58462197039273989</v>
      </c>
      <c r="F19" s="235">
        <v>0.58014776367164667</v>
      </c>
      <c r="G19" s="235">
        <v>0.5825785385543798</v>
      </c>
      <c r="H19" s="235">
        <v>0.58639557916436358</v>
      </c>
      <c r="I19" s="235">
        <v>0.58595041322314045</v>
      </c>
      <c r="J19" s="235">
        <v>0.57294461867108226</v>
      </c>
      <c r="K19" s="235">
        <v>0.58045714950981586</v>
      </c>
      <c r="L19" s="235">
        <v>0.57910962426447099</v>
      </c>
    </row>
    <row r="20" spans="1:12">
      <c r="A20" s="75" t="s">
        <v>499</v>
      </c>
      <c r="B20" s="235">
        <v>0.54517149149601374</v>
      </c>
      <c r="C20" s="235">
        <v>0.55207732907623197</v>
      </c>
      <c r="D20" s="235">
        <v>0.54523642826367946</v>
      </c>
      <c r="E20" s="235">
        <v>0.54999155732034799</v>
      </c>
      <c r="F20" s="235">
        <v>0.54888395944378843</v>
      </c>
      <c r="G20" s="235">
        <v>0.54471087972789878</v>
      </c>
      <c r="H20" s="235">
        <v>0.54613583703417645</v>
      </c>
      <c r="I20" s="235">
        <v>0.56028559602649008</v>
      </c>
      <c r="J20" s="235">
        <v>0.54975734511111496</v>
      </c>
      <c r="K20" s="235">
        <v>0.58755910067387807</v>
      </c>
      <c r="L20" s="235">
        <v>0.56824041250402835</v>
      </c>
    </row>
    <row r="21" spans="1:12">
      <c r="A21" s="75" t="s">
        <v>500</v>
      </c>
      <c r="B21" s="235">
        <v>0.43992719708647887</v>
      </c>
      <c r="C21" s="235">
        <v>0.44071676762527912</v>
      </c>
      <c r="D21" s="235">
        <v>0.43854566227835307</v>
      </c>
      <c r="E21" s="235">
        <v>0.43641207084271577</v>
      </c>
      <c r="F21" s="235">
        <v>0.43787751613018117</v>
      </c>
      <c r="G21" s="235">
        <v>0.43816813985294267</v>
      </c>
      <c r="H21" s="235">
        <v>0.43911666728078219</v>
      </c>
      <c r="I21" s="235">
        <v>0.44475860924440108</v>
      </c>
      <c r="J21" s="235">
        <v>0.44777020278105228</v>
      </c>
      <c r="K21" s="235">
        <v>0.45217135351570081</v>
      </c>
      <c r="L21" s="235">
        <v>0.45635546786794151</v>
      </c>
    </row>
    <row r="22" spans="1:12">
      <c r="A22" s="75" t="s">
        <v>98</v>
      </c>
      <c r="B22" s="235">
        <v>0.54116640508581182</v>
      </c>
      <c r="C22" s="235">
        <v>0.54392589294491123</v>
      </c>
      <c r="D22" s="235">
        <v>0.52201050019329331</v>
      </c>
      <c r="E22" s="235">
        <v>0.51563682877803019</v>
      </c>
      <c r="F22" s="235">
        <v>0.50455936722473582</v>
      </c>
      <c r="G22" s="235">
        <v>0.49451235995554621</v>
      </c>
      <c r="H22" s="235">
        <v>0.49829486203883766</v>
      </c>
      <c r="I22" s="235">
        <v>0.50180235974147647</v>
      </c>
      <c r="J22" s="235">
        <v>0.50704266927743158</v>
      </c>
      <c r="K22" s="235">
        <v>0.51965953252460328</v>
      </c>
      <c r="L22" s="235">
        <v>0.50318248451316971</v>
      </c>
    </row>
    <row r="23" spans="1:12">
      <c r="A23" s="75" t="s">
        <v>501</v>
      </c>
      <c r="B23" s="235">
        <v>0.45937641781958732</v>
      </c>
      <c r="C23" s="235">
        <v>0.45110402029065549</v>
      </c>
      <c r="D23" s="235">
        <v>0.47163738902561747</v>
      </c>
      <c r="E23" s="235">
        <v>0.48529291589153434</v>
      </c>
      <c r="F23" s="235">
        <v>0.50402528061295304</v>
      </c>
      <c r="G23" s="235">
        <v>0.52371328422106833</v>
      </c>
      <c r="H23" s="235">
        <v>0.53132635401113071</v>
      </c>
      <c r="I23" s="235">
        <v>0.54963370397591216</v>
      </c>
      <c r="J23" s="235">
        <v>0.56022153201362124</v>
      </c>
      <c r="K23" s="235">
        <v>0.57292541400936581</v>
      </c>
      <c r="L23" s="235">
        <v>0.55580050068444986</v>
      </c>
    </row>
    <row r="24" spans="1:12">
      <c r="A24" s="75" t="s">
        <v>502</v>
      </c>
      <c r="B24" s="235">
        <v>0.43533946294398601</v>
      </c>
      <c r="C24" s="235">
        <v>0.42886964921973469</v>
      </c>
      <c r="D24" s="235">
        <v>0.43236386528171233</v>
      </c>
      <c r="E24" s="235">
        <v>0.44159283207429112</v>
      </c>
      <c r="F24" s="235">
        <v>0.46522935097762247</v>
      </c>
      <c r="G24" s="235">
        <v>0.48610738063262565</v>
      </c>
      <c r="H24" s="235">
        <v>0.4886985643161611</v>
      </c>
      <c r="I24" s="235">
        <v>0.49804657435844807</v>
      </c>
      <c r="J24" s="235">
        <v>0.51552584455270045</v>
      </c>
      <c r="K24" s="235">
        <v>0.53350947113877567</v>
      </c>
      <c r="L24" s="235">
        <v>0.53725019124115503</v>
      </c>
    </row>
    <row r="25" spans="1:12">
      <c r="A25" s="75" t="s">
        <v>503</v>
      </c>
      <c r="B25" s="235">
        <v>0.53032453876902896</v>
      </c>
      <c r="C25" s="235">
        <v>0.52550098722011773</v>
      </c>
      <c r="D25" s="235">
        <v>0.52204482569049093</v>
      </c>
      <c r="E25" s="235">
        <v>0.5197600259431413</v>
      </c>
      <c r="F25" s="235">
        <v>0.50584307178631049</v>
      </c>
      <c r="G25" s="235">
        <v>0.5058653879835443</v>
      </c>
      <c r="H25" s="235">
        <v>0.52376371164747271</v>
      </c>
      <c r="I25" s="235">
        <v>0.54379866671059707</v>
      </c>
      <c r="J25" s="235">
        <v>0.55296400162266079</v>
      </c>
      <c r="K25" s="235">
        <v>0.54563034258465737</v>
      </c>
      <c r="L25" s="235">
        <v>0.53770040920372975</v>
      </c>
    </row>
    <row r="26" spans="1:12">
      <c r="A26" s="75" t="s">
        <v>221</v>
      </c>
      <c r="B26" s="235">
        <v>0.51065073169497155</v>
      </c>
      <c r="C26" s="235">
        <v>0.52779996350217917</v>
      </c>
      <c r="D26" s="235">
        <v>0.51711637420330714</v>
      </c>
      <c r="E26" s="235">
        <v>0.50483579243736409</v>
      </c>
      <c r="F26" s="235">
        <v>0.4954104691602258</v>
      </c>
      <c r="G26" s="235">
        <v>0.50477943226813893</v>
      </c>
      <c r="H26" s="235">
        <v>0.50622064997739724</v>
      </c>
      <c r="I26" s="235">
        <v>0.49942952625876269</v>
      </c>
      <c r="J26" s="235">
        <v>0.48981664712551076</v>
      </c>
      <c r="K26" s="235">
        <v>0.48949701191794293</v>
      </c>
      <c r="L26" s="235">
        <v>0.46731069424471766</v>
      </c>
    </row>
    <row r="27" spans="1:12">
      <c r="A27" s="75" t="s">
        <v>99</v>
      </c>
      <c r="B27" s="235">
        <v>0.50818315709344852</v>
      </c>
      <c r="C27" s="235">
        <v>0.50111152278621707</v>
      </c>
      <c r="D27" s="235">
        <v>0.49233530886710741</v>
      </c>
      <c r="E27" s="235">
        <v>0.48167491770560639</v>
      </c>
      <c r="F27" s="235">
        <v>0.4608721087210873</v>
      </c>
      <c r="G27" s="235">
        <v>0.48082986842245901</v>
      </c>
      <c r="H27" s="235">
        <v>0.46814375764418098</v>
      </c>
      <c r="I27" s="235">
        <v>0.49239436129178316</v>
      </c>
      <c r="J27" s="235">
        <v>0.49093000898330991</v>
      </c>
      <c r="K27" s="235">
        <v>0.53149665551839465</v>
      </c>
      <c r="L27" s="235">
        <v>0.50128391774147529</v>
      </c>
    </row>
    <row r="28" spans="1:12">
      <c r="A28" s="75" t="s">
        <v>504</v>
      </c>
      <c r="B28" s="235">
        <v>0.54536285333465317</v>
      </c>
      <c r="C28" s="235">
        <v>0.54863327438185649</v>
      </c>
      <c r="D28" s="235">
        <v>0.54502450021738802</v>
      </c>
      <c r="E28" s="235">
        <v>0.54258995327489112</v>
      </c>
      <c r="F28" s="235">
        <v>0.53197226316170965</v>
      </c>
      <c r="G28" s="235">
        <v>0.53650460600103334</v>
      </c>
      <c r="H28" s="235">
        <v>0.53330733441561384</v>
      </c>
      <c r="I28" s="235">
        <v>0.53396320123817553</v>
      </c>
      <c r="J28" s="235">
        <v>0.53640062900022067</v>
      </c>
      <c r="K28" s="235">
        <v>0.56752974798063216</v>
      </c>
      <c r="L28" s="235">
        <v>0.5504639610576948</v>
      </c>
    </row>
    <row r="29" spans="1:12">
      <c r="A29" s="75" t="s">
        <v>505</v>
      </c>
      <c r="B29" s="235">
        <v>0.52212775502525288</v>
      </c>
      <c r="C29" s="235">
        <v>0.53015466153549906</v>
      </c>
      <c r="D29" s="235">
        <v>0.53533002430149657</v>
      </c>
      <c r="E29" s="235">
        <v>0.53422868874024232</v>
      </c>
      <c r="F29" s="235">
        <v>0.53303193712042529</v>
      </c>
      <c r="G29" s="235">
        <v>0.53324960095964069</v>
      </c>
      <c r="H29" s="235">
        <v>0.5345389184765319</v>
      </c>
      <c r="I29" s="235">
        <v>0.53774208324994355</v>
      </c>
      <c r="J29" s="235">
        <v>0.54330470179179335</v>
      </c>
      <c r="K29" s="235">
        <v>0.56237269520945099</v>
      </c>
      <c r="L29" s="235">
        <v>0.55419662361159994</v>
      </c>
    </row>
    <row r="30" spans="1:12">
      <c r="A30" s="75" t="s">
        <v>222</v>
      </c>
      <c r="B30" s="235">
        <v>0.43038723160868164</v>
      </c>
      <c r="C30" s="235">
        <v>0.42840058510744367</v>
      </c>
      <c r="D30" s="235">
        <v>0.43151743237021639</v>
      </c>
      <c r="E30" s="235">
        <v>0.43266806792743084</v>
      </c>
      <c r="F30" s="235">
        <v>0.42518899284679285</v>
      </c>
      <c r="G30" s="235">
        <v>0.44131767173313724</v>
      </c>
      <c r="H30" s="235">
        <v>0.44573466890969404</v>
      </c>
      <c r="I30" s="235">
        <v>0.45121170463292365</v>
      </c>
      <c r="J30" s="235">
        <v>0.45529128769296251</v>
      </c>
      <c r="K30" s="235">
        <v>0.46508595968135558</v>
      </c>
      <c r="L30" s="235">
        <v>0.44607777351322841</v>
      </c>
    </row>
    <row r="31" spans="1:12">
      <c r="A31" s="75" t="s">
        <v>506</v>
      </c>
      <c r="B31" s="235">
        <v>0.52938917083311166</v>
      </c>
      <c r="C31" s="235">
        <v>0.51158850876406448</v>
      </c>
      <c r="D31" s="235">
        <v>0.50871782342460703</v>
      </c>
      <c r="E31" s="235">
        <v>0.50518209451367591</v>
      </c>
      <c r="F31" s="235">
        <v>0.50094334619879088</v>
      </c>
      <c r="G31" s="235">
        <v>0.50133863561023828</v>
      </c>
      <c r="H31" s="235">
        <v>0.50752259312683223</v>
      </c>
      <c r="I31" s="235">
        <v>0.51634201274723768</v>
      </c>
      <c r="J31" s="235">
        <v>0.52334394940504914</v>
      </c>
      <c r="K31" s="235">
        <v>0.55572873752632068</v>
      </c>
      <c r="L31" s="235">
        <v>0.55428315757622093</v>
      </c>
    </row>
    <row r="32" spans="1:12">
      <c r="A32" s="75" t="s">
        <v>507</v>
      </c>
      <c r="B32" s="235">
        <v>0.35525743676759103</v>
      </c>
      <c r="C32" s="235">
        <v>0.35129470481282471</v>
      </c>
      <c r="D32" s="235">
        <v>0.36269371645039861</v>
      </c>
      <c r="E32" s="235">
        <v>0.36853603219522679</v>
      </c>
      <c r="F32" s="235">
        <v>0.36513562078737472</v>
      </c>
      <c r="G32" s="235">
        <v>0.39940194075825747</v>
      </c>
      <c r="H32" s="235">
        <v>0.41240473102285857</v>
      </c>
      <c r="I32" s="235">
        <v>0.42029245219242567</v>
      </c>
      <c r="J32" s="235">
        <v>0.42677421756621964</v>
      </c>
      <c r="K32" s="235">
        <v>0.43480845812440372</v>
      </c>
      <c r="L32" s="235">
        <v>0.40775002946770544</v>
      </c>
    </row>
    <row r="33" spans="1:12">
      <c r="A33" s="75" t="s">
        <v>508</v>
      </c>
      <c r="B33" s="235">
        <v>0.58644008963078442</v>
      </c>
      <c r="C33" s="235">
        <v>0.58734813440422939</v>
      </c>
      <c r="D33" s="235">
        <v>0.57359848677194947</v>
      </c>
      <c r="E33" s="235">
        <v>0.5658428624123939</v>
      </c>
      <c r="F33" s="235">
        <v>0.56369281697562201</v>
      </c>
      <c r="G33" s="235">
        <v>0.56997510676684859</v>
      </c>
      <c r="H33" s="235">
        <v>0.5685309071447685</v>
      </c>
      <c r="I33" s="235">
        <v>0.57100852322491202</v>
      </c>
      <c r="J33" s="235">
        <v>0.5799458314262661</v>
      </c>
      <c r="K33" s="235">
        <v>0.60654290367512098</v>
      </c>
      <c r="L33" s="235">
        <v>0.60032476024411507</v>
      </c>
    </row>
    <row r="34" spans="1:12">
      <c r="A34" s="75" t="s">
        <v>509</v>
      </c>
      <c r="B34" s="235">
        <v>0.40327282681484761</v>
      </c>
      <c r="C34" s="235">
        <v>0.40123990708166207</v>
      </c>
      <c r="D34" s="235">
        <v>0.40660982423552766</v>
      </c>
      <c r="E34" s="235">
        <v>0.41441331673962678</v>
      </c>
      <c r="F34" s="235">
        <v>0.42110231243597934</v>
      </c>
      <c r="G34" s="235">
        <v>0.43607694061775887</v>
      </c>
      <c r="H34" s="235">
        <v>0.45391955645719395</v>
      </c>
      <c r="I34" s="235">
        <v>0.46380343106388311</v>
      </c>
      <c r="J34" s="235">
        <v>0.47645131795872731</v>
      </c>
      <c r="K34" s="235">
        <v>0.4896552877020493</v>
      </c>
      <c r="L34" s="235">
        <v>0.49250009970998637</v>
      </c>
    </row>
    <row r="35" spans="1:12">
      <c r="A35" s="75" t="s">
        <v>510</v>
      </c>
      <c r="B35" s="235">
        <v>0.56214193713829463</v>
      </c>
      <c r="C35" s="235">
        <v>0.57509170164861423</v>
      </c>
      <c r="D35" s="235">
        <v>0.57220785862431456</v>
      </c>
      <c r="E35" s="235">
        <v>0.56576425088279803</v>
      </c>
      <c r="F35" s="235">
        <v>0.55906111205428288</v>
      </c>
      <c r="G35" s="235">
        <v>0.55368368250851152</v>
      </c>
      <c r="H35" s="235">
        <v>0.53425784463509229</v>
      </c>
      <c r="I35" s="235">
        <v>0.53963578198581275</v>
      </c>
      <c r="J35" s="235">
        <v>0.54030806933248432</v>
      </c>
      <c r="K35" s="235">
        <v>0.53611307831857125</v>
      </c>
      <c r="L35" s="235">
        <v>0.54249621206887821</v>
      </c>
    </row>
    <row r="36" spans="1:12">
      <c r="A36" s="75" t="s">
        <v>511</v>
      </c>
      <c r="B36" s="235">
        <v>0.5174753470439688</v>
      </c>
      <c r="C36" s="235">
        <v>0.53543572306311515</v>
      </c>
      <c r="D36" s="235">
        <v>0.54013003622601674</v>
      </c>
      <c r="E36" s="235">
        <v>0.53638149094643572</v>
      </c>
      <c r="F36" s="235">
        <v>0.52463772267089259</v>
      </c>
      <c r="G36" s="235">
        <v>0.53282466997129185</v>
      </c>
      <c r="H36" s="235">
        <v>0.53269814342055644</v>
      </c>
      <c r="I36" s="235">
        <v>0.53988814188417322</v>
      </c>
      <c r="J36" s="235">
        <v>0.53397468409425553</v>
      </c>
      <c r="K36" s="235">
        <v>0.54110782565355997</v>
      </c>
      <c r="L36" s="235">
        <v>0.52919860711764644</v>
      </c>
    </row>
    <row r="37" spans="1:12">
      <c r="B37" s="235"/>
      <c r="C37" s="235"/>
      <c r="D37" s="235"/>
      <c r="E37" s="235"/>
      <c r="F37" s="235"/>
      <c r="G37" s="235"/>
      <c r="H37" s="235"/>
      <c r="I37" s="235"/>
      <c r="J37" s="235"/>
      <c r="K37" s="235"/>
      <c r="L37" s="235"/>
    </row>
    <row r="39" spans="1:12">
      <c r="A39" s="75" t="s">
        <v>614</v>
      </c>
    </row>
  </sheetData>
  <pageMargins left="0.7" right="0.7" top="0.75" bottom="0.75" header="0.3" footer="0.3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"/>
  <sheetViews>
    <sheetView showGridLines="0" zoomScaleNormal="100" workbookViewId="0">
      <selection activeCell="M10" sqref="M10"/>
    </sheetView>
  </sheetViews>
  <sheetFormatPr defaultRowHeight="16.5"/>
  <cols>
    <col min="1" max="1" width="20.08203125" style="194" bestFit="1" customWidth="1"/>
  </cols>
  <sheetData>
    <row r="1" spans="1:7">
      <c r="A1" s="223" t="s">
        <v>617</v>
      </c>
    </row>
    <row r="2" spans="1:7">
      <c r="A2" s="195"/>
      <c r="B2" s="195">
        <v>2017</v>
      </c>
      <c r="C2" s="195">
        <v>2018</v>
      </c>
      <c r="D2" s="195">
        <v>2019</v>
      </c>
      <c r="E2" s="195">
        <v>2020</v>
      </c>
      <c r="F2" s="195">
        <v>2021</v>
      </c>
      <c r="G2" s="195">
        <v>2022</v>
      </c>
    </row>
    <row r="3" spans="1:7">
      <c r="A3" s="194" t="s">
        <v>533</v>
      </c>
      <c r="B3" s="203">
        <v>37.346700000000006</v>
      </c>
      <c r="C3" s="203">
        <v>43.512800000000006</v>
      </c>
      <c r="D3" s="203">
        <v>53.3</v>
      </c>
      <c r="E3" s="203">
        <v>56.9</v>
      </c>
      <c r="F3" s="203">
        <v>63.5</v>
      </c>
      <c r="G3" s="203">
        <v>171.2</v>
      </c>
    </row>
    <row r="4" spans="1:7">
      <c r="A4" s="194" t="s">
        <v>534</v>
      </c>
      <c r="B4" s="203">
        <v>37.915900000000001</v>
      </c>
      <c r="C4" s="203">
        <v>36.199799999999996</v>
      </c>
      <c r="D4" s="203">
        <v>39.300000000000004</v>
      </c>
      <c r="E4" s="203">
        <v>41.300000000000004</v>
      </c>
      <c r="F4" s="203">
        <v>38.299999999999997</v>
      </c>
      <c r="G4" s="203">
        <v>40.200000000000003</v>
      </c>
    </row>
    <row r="5" spans="1:7">
      <c r="A5" s="194" t="s">
        <v>535</v>
      </c>
      <c r="B5" s="203">
        <v>21.6</v>
      </c>
      <c r="C5" s="203">
        <v>21.600000000000005</v>
      </c>
      <c r="D5" s="203">
        <v>20.6</v>
      </c>
      <c r="E5" s="203">
        <v>18.2</v>
      </c>
      <c r="F5" s="203">
        <v>18.100000000000001</v>
      </c>
      <c r="G5" s="203">
        <v>4.5</v>
      </c>
    </row>
    <row r="6" spans="1:7">
      <c r="A6" s="194" t="s">
        <v>536</v>
      </c>
      <c r="B6" s="203">
        <v>11.700000000000003</v>
      </c>
      <c r="C6" s="203">
        <v>11.8</v>
      </c>
      <c r="D6" s="203">
        <v>11.299999999999999</v>
      </c>
      <c r="E6" s="203">
        <v>11.700000000000001</v>
      </c>
      <c r="F6" s="203">
        <v>11.9</v>
      </c>
      <c r="G6" s="203">
        <v>14</v>
      </c>
    </row>
    <row r="7" spans="1:7">
      <c r="A7" s="194" t="s">
        <v>537</v>
      </c>
      <c r="B7" s="203">
        <v>1.3</v>
      </c>
      <c r="C7" s="203">
        <v>1.3</v>
      </c>
      <c r="D7" s="203">
        <v>1.3</v>
      </c>
      <c r="E7" s="203">
        <v>1.3</v>
      </c>
      <c r="F7" s="203">
        <v>1.3</v>
      </c>
      <c r="G7" s="203">
        <v>1.3</v>
      </c>
    </row>
    <row r="8" spans="1:7">
      <c r="A8" s="194" t="s">
        <v>538</v>
      </c>
      <c r="B8" s="203">
        <v>3.2</v>
      </c>
      <c r="C8" s="203">
        <v>3.2</v>
      </c>
      <c r="D8" s="203">
        <v>3.3</v>
      </c>
      <c r="E8" s="203">
        <v>3.3</v>
      </c>
      <c r="F8" s="203">
        <v>3.3</v>
      </c>
      <c r="G8" s="203">
        <v>3.3</v>
      </c>
    </row>
    <row r="9" spans="1:7">
      <c r="A9" s="194" t="s">
        <v>539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</row>
    <row r="10" spans="1:7">
      <c r="B10" s="203"/>
      <c r="C10" s="203"/>
      <c r="D10" s="203"/>
      <c r="E10" s="203"/>
      <c r="F10" s="203"/>
      <c r="G10" s="203"/>
    </row>
    <row r="12" spans="1:7">
      <c r="A12" t="s">
        <v>540</v>
      </c>
    </row>
  </sheetData>
  <conditionalFormatting sqref="E3:E10">
    <cfRule type="cellIs" dxfId="1" priority="1" operator="equal">
      <formula>"n/A"</formula>
    </cfRule>
    <cfRule type="cellIs" dxfId="0" priority="2" operator="equal">
      <formula>"vzorec"</formula>
    </cfRule>
  </conditionalFormatting>
  <pageMargins left="0.7" right="0.7" top="0.75" bottom="0.75" header="0.3" footer="0.3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"/>
  <sheetViews>
    <sheetView showGridLines="0" zoomScale="115" zoomScaleNormal="115" workbookViewId="0">
      <selection activeCell="A2" sqref="A2"/>
    </sheetView>
  </sheetViews>
  <sheetFormatPr defaultRowHeight="16.5"/>
  <cols>
    <col min="1" max="1" width="26.5" bestFit="1" customWidth="1"/>
  </cols>
  <sheetData>
    <row r="1" spans="1:7">
      <c r="A1" s="223" t="s">
        <v>618</v>
      </c>
    </row>
    <row r="2" spans="1:7">
      <c r="A2" s="195" t="s">
        <v>541</v>
      </c>
      <c r="B2" s="202" t="s">
        <v>323</v>
      </c>
      <c r="C2" s="202" t="s">
        <v>333</v>
      </c>
      <c r="D2" s="202" t="s">
        <v>324</v>
      </c>
      <c r="E2" s="202" t="s">
        <v>325</v>
      </c>
      <c r="F2" s="202" t="s">
        <v>326</v>
      </c>
      <c r="G2" s="202" t="s">
        <v>327</v>
      </c>
    </row>
    <row r="3" spans="1:7">
      <c r="A3" s="194" t="s">
        <v>533</v>
      </c>
      <c r="B3" s="203">
        <v>142.6</v>
      </c>
      <c r="C3" s="203">
        <v>150.9</v>
      </c>
      <c r="D3" s="203">
        <v>129.80000000000001</v>
      </c>
      <c r="E3" s="203">
        <v>181.10000000000002</v>
      </c>
      <c r="F3" s="203">
        <v>84.9</v>
      </c>
      <c r="G3" s="203">
        <v>171.2</v>
      </c>
    </row>
    <row r="4" spans="1:7">
      <c r="A4" s="194" t="s">
        <v>534</v>
      </c>
      <c r="B4" s="203">
        <v>40.300000000000004</v>
      </c>
      <c r="C4" s="203">
        <v>29.6</v>
      </c>
      <c r="D4" s="203">
        <v>34.9</v>
      </c>
      <c r="E4" s="203">
        <v>32.099999999999994</v>
      </c>
      <c r="F4" s="203">
        <v>26.8</v>
      </c>
      <c r="G4" s="203">
        <v>40.200000000000003</v>
      </c>
    </row>
    <row r="5" spans="1:7">
      <c r="A5" s="194" t="s">
        <v>535</v>
      </c>
      <c r="B5" s="203">
        <v>7.1000000000000005</v>
      </c>
      <c r="C5" s="203">
        <v>7.7</v>
      </c>
      <c r="D5" s="203">
        <v>17.899999999999999</v>
      </c>
      <c r="E5" s="206">
        <v>-6.2</v>
      </c>
      <c r="F5" s="203">
        <v>7.9</v>
      </c>
      <c r="G5" s="203">
        <v>4.5</v>
      </c>
    </row>
    <row r="6" spans="1:7">
      <c r="A6" s="194" t="s">
        <v>536</v>
      </c>
      <c r="B6" s="203">
        <v>0</v>
      </c>
      <c r="C6" s="203">
        <v>3.2</v>
      </c>
      <c r="D6" s="203">
        <v>6.2</v>
      </c>
      <c r="E6" s="203">
        <v>0</v>
      </c>
      <c r="F6" s="203">
        <v>7.6</v>
      </c>
      <c r="G6" s="203">
        <v>14</v>
      </c>
    </row>
    <row r="7" spans="1:7">
      <c r="A7" s="194" t="s">
        <v>537</v>
      </c>
      <c r="B7" s="203">
        <v>1.2</v>
      </c>
      <c r="C7" s="203">
        <v>10.5</v>
      </c>
      <c r="D7" s="203">
        <v>20.5</v>
      </c>
      <c r="E7" s="203">
        <v>0.8</v>
      </c>
      <c r="F7" s="203">
        <v>39.199999999999996</v>
      </c>
      <c r="G7" s="203">
        <v>1.3</v>
      </c>
    </row>
    <row r="8" spans="1:7">
      <c r="A8" s="194" t="s">
        <v>538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3.3</v>
      </c>
    </row>
    <row r="9" spans="1:7">
      <c r="A9" s="194" t="s">
        <v>539</v>
      </c>
      <c r="B9" s="203">
        <v>0</v>
      </c>
      <c r="C9" s="203">
        <v>-1.6</v>
      </c>
      <c r="D9" s="203">
        <v>2.7</v>
      </c>
      <c r="E9" s="203">
        <v>2.2000000000000002</v>
      </c>
      <c r="F9" s="203">
        <v>0.7</v>
      </c>
      <c r="G9" s="203">
        <v>0</v>
      </c>
    </row>
    <row r="10" spans="1:7">
      <c r="A10" s="194" t="s">
        <v>542</v>
      </c>
      <c r="B10" s="197">
        <f t="shared" ref="B10:G10" si="0">SUM(B3:B9)</f>
        <v>191.2</v>
      </c>
      <c r="C10" s="197">
        <f t="shared" si="0"/>
        <v>200.29999999999998</v>
      </c>
      <c r="D10" s="197">
        <f t="shared" si="0"/>
        <v>212</v>
      </c>
      <c r="E10" s="197">
        <f t="shared" si="0"/>
        <v>210.00000000000003</v>
      </c>
      <c r="F10" s="197">
        <f t="shared" si="0"/>
        <v>167.1</v>
      </c>
      <c r="G10" s="197">
        <f t="shared" si="0"/>
        <v>234.5</v>
      </c>
    </row>
    <row r="11" spans="1:7">
      <c r="A11" s="194"/>
      <c r="B11" s="197"/>
      <c r="C11" s="197"/>
      <c r="D11" s="197"/>
      <c r="E11" s="197"/>
      <c r="F11" s="197"/>
      <c r="G11" s="197"/>
    </row>
    <row r="13" spans="1:7">
      <c r="A13" t="s">
        <v>540</v>
      </c>
    </row>
    <row r="15" spans="1:7">
      <c r="A15" s="204"/>
    </row>
  </sheetData>
  <pageMargins left="0.7" right="0.7" top="0.75" bottom="0.75" header="0.3" footer="0.3"/>
  <pageSetup paperSize="9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"/>
  <sheetViews>
    <sheetView showGridLines="0" zoomScaleNormal="100" workbookViewId="0">
      <selection activeCell="A8" sqref="A8:XFD8"/>
    </sheetView>
  </sheetViews>
  <sheetFormatPr defaultRowHeight="16.5"/>
  <cols>
    <col min="1" max="1" width="36.5" style="194" bestFit="1" customWidth="1"/>
    <col min="2" max="2" width="8.58203125" bestFit="1" customWidth="1"/>
    <col min="3" max="4" width="7.58203125" bestFit="1" customWidth="1"/>
    <col min="5" max="5" width="6.58203125" bestFit="1" customWidth="1"/>
    <col min="6" max="6" width="7.58203125" bestFit="1" customWidth="1"/>
    <col min="7" max="7" width="16.58203125" bestFit="1" customWidth="1"/>
    <col min="8" max="8" width="14.5" bestFit="1" customWidth="1"/>
    <col min="9" max="9" width="13.58203125" bestFit="1" customWidth="1"/>
  </cols>
  <sheetData>
    <row r="1" spans="1:9">
      <c r="A1" s="223" t="s">
        <v>543</v>
      </c>
    </row>
    <row r="2" spans="1:9">
      <c r="A2" s="195" t="s">
        <v>544</v>
      </c>
      <c r="B2" s="195">
        <v>2017</v>
      </c>
      <c r="C2" s="195">
        <v>2018</v>
      </c>
      <c r="D2" s="195">
        <v>2019</v>
      </c>
      <c r="E2" s="195">
        <v>2020</v>
      </c>
      <c r="F2" s="195">
        <v>2021</v>
      </c>
      <c r="G2" s="195" t="s">
        <v>545</v>
      </c>
      <c r="H2" s="195" t="s">
        <v>546</v>
      </c>
      <c r="I2" s="195" t="s">
        <v>547</v>
      </c>
    </row>
    <row r="3" spans="1:9">
      <c r="A3" s="194" t="s">
        <v>548</v>
      </c>
      <c r="B3" s="197">
        <v>17.499099999999999</v>
      </c>
      <c r="C3" s="197">
        <v>16.585699999999999</v>
      </c>
      <c r="D3" s="197">
        <v>16.235299999999999</v>
      </c>
      <c r="E3" s="197">
        <v>14.609</v>
      </c>
      <c r="F3" s="197">
        <v>10.122</v>
      </c>
      <c r="G3" s="197"/>
      <c r="H3" s="197"/>
      <c r="I3" s="197"/>
    </row>
    <row r="4" spans="1:9">
      <c r="A4" s="194" t="s">
        <v>549</v>
      </c>
      <c r="B4" s="197">
        <v>4.07721</v>
      </c>
      <c r="C4" s="197">
        <v>4.9855</v>
      </c>
      <c r="D4" s="197">
        <v>4.3358999999999996</v>
      </c>
      <c r="E4" s="197">
        <v>3.5581</v>
      </c>
      <c r="F4" s="197">
        <v>8.0241000000000007</v>
      </c>
      <c r="G4" s="197"/>
      <c r="H4" s="197"/>
      <c r="I4" s="197"/>
    </row>
    <row r="5" spans="1:9">
      <c r="A5" s="194" t="s">
        <v>550</v>
      </c>
      <c r="B5" s="197">
        <v>4.3559000000000001</v>
      </c>
      <c r="C5" s="197">
        <v>5.1428000000000003</v>
      </c>
      <c r="D5" s="197">
        <v>5.1428000000000003</v>
      </c>
      <c r="E5" s="197">
        <v>5.12</v>
      </c>
      <c r="F5" s="197">
        <v>5.3072999999999997</v>
      </c>
      <c r="G5" s="197"/>
      <c r="H5" s="197"/>
      <c r="I5" s="197"/>
    </row>
    <row r="6" spans="1:9">
      <c r="A6" s="194" t="s">
        <v>551</v>
      </c>
      <c r="B6" s="197">
        <v>0.27589999999999998</v>
      </c>
      <c r="C6" s="197">
        <v>0.27400000000000002</v>
      </c>
      <c r="D6" s="197">
        <v>0.27400000000000002</v>
      </c>
      <c r="E6" s="197">
        <v>0.33389999999999997</v>
      </c>
      <c r="F6" s="197">
        <v>0.28710000000000002</v>
      </c>
      <c r="G6" s="197"/>
      <c r="H6" s="197"/>
      <c r="I6" s="197"/>
    </row>
    <row r="7" spans="1:9">
      <c r="A7" s="194" t="s">
        <v>552</v>
      </c>
      <c r="B7" s="197"/>
      <c r="C7" s="197"/>
      <c r="D7" s="197"/>
      <c r="E7" s="197"/>
      <c r="F7" s="197"/>
      <c r="G7" s="197">
        <v>1.1870000000000001</v>
      </c>
      <c r="H7" s="197">
        <v>11.9</v>
      </c>
      <c r="I7" s="197">
        <v>15.9</v>
      </c>
    </row>
    <row r="8" spans="1:9">
      <c r="B8" s="197"/>
      <c r="C8" s="197"/>
      <c r="D8" s="197"/>
      <c r="E8" s="197"/>
      <c r="F8" s="197"/>
      <c r="G8" s="197"/>
      <c r="H8" s="197"/>
      <c r="I8" s="197"/>
    </row>
    <row r="10" spans="1:9">
      <c r="A10" t="s">
        <v>553</v>
      </c>
    </row>
    <row r="11" spans="1:9">
      <c r="A11" s="217" t="s">
        <v>554</v>
      </c>
    </row>
  </sheetData>
  <hyperlinks>
    <hyperlink ref="A11" r:id="rId1"/>
  </hyperlinks>
  <pageMargins left="0.7" right="0.7" top="0.75" bottom="0.75" header="0.3" footer="0.3"/>
  <pageSetup paperSize="9" orientation="portrait" r:id="rId2"/>
  <drawing r:id="rId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5"/>
  <sheetViews>
    <sheetView showGridLines="0" workbookViewId="0">
      <selection activeCell="P21" sqref="P21"/>
    </sheetView>
  </sheetViews>
  <sheetFormatPr defaultRowHeight="16.5"/>
  <sheetData>
    <row r="1" spans="1:5">
      <c r="A1" s="223" t="s">
        <v>555</v>
      </c>
    </row>
    <row r="2" spans="1:5">
      <c r="B2">
        <v>2018</v>
      </c>
      <c r="C2">
        <v>2019</v>
      </c>
      <c r="D2">
        <v>2020</v>
      </c>
      <c r="E2" t="s">
        <v>556</v>
      </c>
    </row>
    <row r="3" spans="1:5">
      <c r="A3" t="s">
        <v>557</v>
      </c>
      <c r="B3" s="199">
        <v>0.11439114391143912</v>
      </c>
      <c r="C3" s="199">
        <v>0.309</v>
      </c>
      <c r="D3" s="199">
        <v>0.45</v>
      </c>
      <c r="E3">
        <v>0.25</v>
      </c>
    </row>
    <row r="4" spans="1:5">
      <c r="A4" t="s">
        <v>323</v>
      </c>
      <c r="B4" s="199"/>
      <c r="C4" s="199"/>
      <c r="D4" s="199">
        <v>0.06</v>
      </c>
      <c r="E4">
        <v>0.25</v>
      </c>
    </row>
    <row r="5" spans="1:5">
      <c r="A5" t="s">
        <v>558</v>
      </c>
      <c r="B5" s="199"/>
      <c r="C5" s="199">
        <v>0.17399999999999999</v>
      </c>
      <c r="D5" s="199"/>
      <c r="E5">
        <v>0.25</v>
      </c>
    </row>
    <row r="6" spans="1:5">
      <c r="A6" t="s">
        <v>559</v>
      </c>
      <c r="B6" s="199">
        <v>0.13200000000000001</v>
      </c>
      <c r="C6" s="199">
        <v>0.05</v>
      </c>
      <c r="D6" s="199">
        <v>0.15</v>
      </c>
      <c r="E6">
        <v>0.25</v>
      </c>
    </row>
    <row r="7" spans="1:5">
      <c r="A7" t="s">
        <v>560</v>
      </c>
      <c r="B7" s="199">
        <v>0.11700000000000001</v>
      </c>
      <c r="C7" s="199">
        <v>0.34300000000000003</v>
      </c>
      <c r="D7" s="199">
        <v>0.49</v>
      </c>
      <c r="E7">
        <v>0.25</v>
      </c>
    </row>
    <row r="8" spans="1:5">
      <c r="A8" t="s">
        <v>561</v>
      </c>
      <c r="B8" s="199">
        <v>0.125</v>
      </c>
      <c r="C8" s="199">
        <v>0.374</v>
      </c>
      <c r="D8" s="199">
        <v>0.55000000000000004</v>
      </c>
      <c r="E8">
        <v>0.25</v>
      </c>
    </row>
    <row r="9" spans="1:5">
      <c r="A9" t="s">
        <v>214</v>
      </c>
      <c r="B9" s="199">
        <v>8.5000000000000006E-2</v>
      </c>
      <c r="C9" s="199">
        <v>0.17399999999999999</v>
      </c>
      <c r="D9" s="199">
        <v>0.32</v>
      </c>
      <c r="E9">
        <v>0.25</v>
      </c>
    </row>
    <row r="10" spans="1:5">
      <c r="A10" t="s">
        <v>562</v>
      </c>
      <c r="B10" s="199">
        <v>1.2999999999999999E-2</v>
      </c>
      <c r="C10" s="199">
        <v>8.3000000000000004E-2</v>
      </c>
      <c r="D10" s="199">
        <v>0.14000000000000001</v>
      </c>
      <c r="E10">
        <v>0.25</v>
      </c>
    </row>
    <row r="11" spans="1:5">
      <c r="A11" t="s">
        <v>563</v>
      </c>
      <c r="B11" s="199"/>
      <c r="C11" s="199"/>
      <c r="D11" s="199">
        <v>7.0000000000000007E-2</v>
      </c>
      <c r="E11">
        <v>0.25</v>
      </c>
    </row>
    <row r="12" spans="1:5">
      <c r="A12" t="s">
        <v>564</v>
      </c>
      <c r="B12" s="199">
        <v>3.0000000000000001E-3</v>
      </c>
      <c r="C12" s="199">
        <v>7.0000000000000001E-3</v>
      </c>
      <c r="D12" s="199">
        <v>0.01</v>
      </c>
      <c r="E12">
        <v>0.25</v>
      </c>
    </row>
    <row r="13" spans="1:5">
      <c r="A13" t="s">
        <v>565</v>
      </c>
      <c r="B13" s="199">
        <v>0.23200000000000001</v>
      </c>
      <c r="C13" s="199">
        <v>0.63</v>
      </c>
      <c r="D13" s="199">
        <v>0.95</v>
      </c>
      <c r="E13">
        <v>0.25</v>
      </c>
    </row>
    <row r="14" spans="1:5">
      <c r="A14" t="s">
        <v>566</v>
      </c>
      <c r="B14" s="199">
        <v>0.08</v>
      </c>
      <c r="C14" s="199">
        <v>0.253</v>
      </c>
      <c r="D14" s="199">
        <v>0.39</v>
      </c>
      <c r="E14">
        <v>0.25</v>
      </c>
    </row>
    <row r="15" spans="1:5">
      <c r="A15" t="s">
        <v>326</v>
      </c>
      <c r="B15" s="199"/>
      <c r="C15" s="199">
        <v>0.03</v>
      </c>
      <c r="D15" s="199">
        <v>0.06</v>
      </c>
      <c r="E15">
        <v>0.25</v>
      </c>
    </row>
    <row r="16" spans="1:5">
      <c r="A16" t="s">
        <v>567</v>
      </c>
      <c r="B16" s="199"/>
      <c r="C16" s="199"/>
      <c r="D16" s="199">
        <v>0.16</v>
      </c>
      <c r="E16">
        <v>0.25</v>
      </c>
    </row>
    <row r="17" spans="1:5">
      <c r="A17" t="s">
        <v>327</v>
      </c>
      <c r="B17" s="199">
        <v>2.6121027427078801E-2</v>
      </c>
      <c r="C17" s="199">
        <v>1.6E-2</v>
      </c>
      <c r="D17" s="199">
        <v>4.5487202822644693E-2</v>
      </c>
      <c r="E17">
        <v>0.25</v>
      </c>
    </row>
    <row r="18" spans="1:5">
      <c r="A18" t="s">
        <v>568</v>
      </c>
      <c r="B18" s="199">
        <v>1.4E-2</v>
      </c>
      <c r="C18" s="199">
        <v>4.3999999999999997E-2</v>
      </c>
      <c r="D18" s="199"/>
      <c r="E18">
        <v>0.25</v>
      </c>
    </row>
    <row r="19" spans="1:5">
      <c r="B19" s="199"/>
      <c r="C19" s="199"/>
      <c r="D19" s="199"/>
    </row>
    <row r="21" spans="1:5">
      <c r="A21" t="s">
        <v>569</v>
      </c>
    </row>
    <row r="22" spans="1:5">
      <c r="A22" t="s">
        <v>570</v>
      </c>
    </row>
    <row r="23" spans="1:5">
      <c r="A23" t="s">
        <v>571</v>
      </c>
    </row>
    <row r="24" spans="1:5">
      <c r="A24" t="s">
        <v>572</v>
      </c>
    </row>
    <row r="25" spans="1:5">
      <c r="A25" s="4" t="s">
        <v>573</v>
      </c>
    </row>
  </sheetData>
  <sortState ref="A2:E17">
    <sortCondition ref="A2:A17"/>
  </sortState>
  <hyperlinks>
    <hyperlink ref="A25" r:id="rId1"/>
  </hyperlinks>
  <pageMargins left="0.7" right="0.7" top="0.75" bottom="0.75" header="0.3" footer="0.3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"/>
  <sheetViews>
    <sheetView showGridLines="0" workbookViewId="0">
      <selection activeCell="T25" sqref="T25"/>
    </sheetView>
  </sheetViews>
  <sheetFormatPr defaultRowHeight="16.5"/>
  <cols>
    <col min="1" max="1" width="20.08203125" style="194" bestFit="1" customWidth="1"/>
  </cols>
  <sheetData>
    <row r="1" spans="1:7">
      <c r="A1" s="223" t="s">
        <v>615</v>
      </c>
    </row>
    <row r="2" spans="1:7">
      <c r="A2" s="195"/>
      <c r="B2" s="195">
        <v>2017</v>
      </c>
      <c r="C2" s="195">
        <v>2018</v>
      </c>
      <c r="D2" s="195">
        <v>2019</v>
      </c>
      <c r="E2" s="195">
        <v>2020</v>
      </c>
      <c r="F2" s="195">
        <v>2021</v>
      </c>
      <c r="G2" s="195">
        <v>2022</v>
      </c>
    </row>
    <row r="3" spans="1:7">
      <c r="A3" s="194" t="s">
        <v>533</v>
      </c>
      <c r="B3" s="196">
        <v>19.729299999999999</v>
      </c>
      <c r="C3" s="196">
        <v>20.785899999999994</v>
      </c>
      <c r="D3">
        <v>22.9</v>
      </c>
      <c r="E3">
        <v>20.7</v>
      </c>
      <c r="F3">
        <v>24.9</v>
      </c>
      <c r="G3">
        <v>70</v>
      </c>
    </row>
    <row r="4" spans="1:7">
      <c r="A4" s="194" t="s">
        <v>534</v>
      </c>
      <c r="B4" s="196">
        <v>7.4397000000000002</v>
      </c>
      <c r="C4" s="196">
        <v>7.3314000000000004</v>
      </c>
      <c r="D4">
        <v>6.8</v>
      </c>
      <c r="E4">
        <v>7.5</v>
      </c>
      <c r="F4">
        <v>7.9</v>
      </c>
      <c r="G4">
        <v>8.5</v>
      </c>
    </row>
    <row r="5" spans="1:7">
      <c r="A5" s="194" t="s">
        <v>537</v>
      </c>
      <c r="B5">
        <v>1.3</v>
      </c>
      <c r="C5">
        <v>1.3</v>
      </c>
      <c r="D5">
        <v>1.3</v>
      </c>
      <c r="E5">
        <v>1.3</v>
      </c>
      <c r="F5">
        <v>1.3</v>
      </c>
      <c r="G5">
        <v>1.3</v>
      </c>
    </row>
    <row r="7" spans="1:7">
      <c r="B7" s="196"/>
    </row>
    <row r="8" spans="1:7">
      <c r="A8" t="s">
        <v>574</v>
      </c>
    </row>
  </sheetData>
  <pageMargins left="0.7" right="0.7" top="0.75" bottom="0.75" header="0.3" footer="0.3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"/>
  <sheetViews>
    <sheetView showGridLines="0" workbookViewId="0">
      <selection activeCell="N11" sqref="N11"/>
    </sheetView>
  </sheetViews>
  <sheetFormatPr defaultRowHeight="16.5"/>
  <cols>
    <col min="1" max="1" width="20.08203125" style="194" bestFit="1" customWidth="1"/>
  </cols>
  <sheetData>
    <row r="1" spans="1:7">
      <c r="A1" s="223" t="s">
        <v>616</v>
      </c>
    </row>
    <row r="2" spans="1:7">
      <c r="A2" s="195"/>
      <c r="B2" s="195" t="s">
        <v>323</v>
      </c>
      <c r="C2" s="195" t="s">
        <v>324</v>
      </c>
      <c r="D2" s="195" t="s">
        <v>333</v>
      </c>
      <c r="E2" s="195" t="s">
        <v>325</v>
      </c>
      <c r="F2" s="195" t="s">
        <v>326</v>
      </c>
      <c r="G2" s="195" t="s">
        <v>327</v>
      </c>
    </row>
    <row r="3" spans="1:7">
      <c r="A3" s="194" t="s">
        <v>533</v>
      </c>
      <c r="B3">
        <v>66.699999999999989</v>
      </c>
      <c r="C3">
        <v>58.6</v>
      </c>
      <c r="D3">
        <v>67.599999999999994</v>
      </c>
      <c r="E3">
        <v>89.1</v>
      </c>
      <c r="F3">
        <v>74.399999999999991</v>
      </c>
      <c r="G3">
        <v>70</v>
      </c>
    </row>
    <row r="4" spans="1:7">
      <c r="A4" s="194" t="s">
        <v>534</v>
      </c>
      <c r="B4">
        <v>6.6</v>
      </c>
      <c r="C4">
        <v>5.1000000000000005</v>
      </c>
      <c r="D4">
        <v>5.1000000000000005</v>
      </c>
      <c r="E4">
        <v>3.4</v>
      </c>
      <c r="F4">
        <v>6</v>
      </c>
      <c r="G4">
        <v>8.5</v>
      </c>
    </row>
    <row r="5" spans="1:7">
      <c r="A5" s="194" t="s">
        <v>535</v>
      </c>
      <c r="B5">
        <v>0</v>
      </c>
      <c r="C5">
        <v>0</v>
      </c>
      <c r="D5">
        <v>0.4</v>
      </c>
      <c r="E5">
        <v>0</v>
      </c>
      <c r="F5">
        <v>0.4</v>
      </c>
      <c r="G5">
        <v>0</v>
      </c>
    </row>
    <row r="6" spans="1:7">
      <c r="A6" s="194" t="s">
        <v>536</v>
      </c>
      <c r="B6">
        <v>0</v>
      </c>
      <c r="C6">
        <v>0.7</v>
      </c>
      <c r="D6">
        <v>0.4</v>
      </c>
      <c r="E6">
        <v>0.7</v>
      </c>
      <c r="F6">
        <v>0</v>
      </c>
      <c r="G6">
        <v>0</v>
      </c>
    </row>
    <row r="7" spans="1:7">
      <c r="A7" s="194" t="s">
        <v>537</v>
      </c>
      <c r="B7">
        <v>1.2</v>
      </c>
      <c r="C7">
        <v>7.7</v>
      </c>
      <c r="D7">
        <v>4.8999999999999995</v>
      </c>
      <c r="E7">
        <v>0.8</v>
      </c>
      <c r="F7">
        <v>0.4</v>
      </c>
      <c r="G7">
        <v>1.3</v>
      </c>
    </row>
    <row r="8" spans="1:7">
      <c r="A8" s="194" t="s">
        <v>539</v>
      </c>
      <c r="B8">
        <v>0.1</v>
      </c>
      <c r="C8">
        <v>0.1</v>
      </c>
      <c r="D8">
        <v>0.1</v>
      </c>
      <c r="E8">
        <v>-2.5</v>
      </c>
      <c r="F8">
        <v>0</v>
      </c>
      <c r="G8">
        <v>0</v>
      </c>
    </row>
    <row r="9" spans="1:7">
      <c r="A9" s="194" t="s">
        <v>542</v>
      </c>
      <c r="B9">
        <f t="shared" ref="B9:G9" si="0">SUM(B3:B8)</f>
        <v>74.59999999999998</v>
      </c>
      <c r="C9">
        <f t="shared" si="0"/>
        <v>72.2</v>
      </c>
      <c r="D9">
        <f t="shared" si="0"/>
        <v>78.5</v>
      </c>
      <c r="E9">
        <f t="shared" si="0"/>
        <v>91.5</v>
      </c>
      <c r="F9">
        <f t="shared" si="0"/>
        <v>81.2</v>
      </c>
      <c r="G9">
        <f t="shared" si="0"/>
        <v>79.8</v>
      </c>
    </row>
    <row r="12" spans="1:7">
      <c r="A12" t="s">
        <v>574</v>
      </c>
    </row>
    <row r="13" spans="1:7">
      <c r="A13"/>
    </row>
  </sheetData>
  <pageMargins left="0.7" right="0.7" top="0.75" bottom="0.75" header="0.3" footer="0.3"/>
  <pageSetup paperSize="9"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"/>
  <sheetViews>
    <sheetView showGridLines="0" workbookViewId="0">
      <selection activeCell="Q35" sqref="Q35"/>
    </sheetView>
  </sheetViews>
  <sheetFormatPr defaultRowHeight="16.5"/>
  <cols>
    <col min="1" max="1" width="5.08203125" customWidth="1"/>
    <col min="2" max="2" width="13.5" bestFit="1" customWidth="1"/>
    <col min="3" max="3" width="22.33203125" bestFit="1" customWidth="1"/>
    <col min="4" max="4" width="26" bestFit="1" customWidth="1"/>
    <col min="5" max="5" width="21.33203125" bestFit="1" customWidth="1"/>
  </cols>
  <sheetData>
    <row r="1" spans="1:11">
      <c r="A1" s="233" t="s">
        <v>575</v>
      </c>
    </row>
    <row r="2" spans="1:11">
      <c r="A2" s="205"/>
      <c r="B2" s="195" t="s">
        <v>576</v>
      </c>
      <c r="C2" s="195" t="s">
        <v>577</v>
      </c>
      <c r="D2" s="195" t="s">
        <v>578</v>
      </c>
      <c r="E2" s="195" t="s">
        <v>579</v>
      </c>
      <c r="F2" s="194"/>
    </row>
    <row r="3" spans="1:11">
      <c r="A3" t="s">
        <v>323</v>
      </c>
      <c r="B3" s="218">
        <v>0.82872000000000001</v>
      </c>
      <c r="C3" s="218">
        <v>0</v>
      </c>
      <c r="D3" s="218">
        <v>0.52655232297023358</v>
      </c>
      <c r="E3" s="218">
        <v>0</v>
      </c>
      <c r="F3" s="196"/>
      <c r="H3" s="196"/>
      <c r="I3" s="196"/>
      <c r="J3" s="196"/>
      <c r="K3" s="196"/>
    </row>
    <row r="4" spans="1:11">
      <c r="A4" t="s">
        <v>324</v>
      </c>
      <c r="B4" s="218">
        <v>0.92474999999999996</v>
      </c>
      <c r="C4" s="218">
        <v>0</v>
      </c>
      <c r="D4" s="218">
        <v>0.65449999999999997</v>
      </c>
      <c r="E4" s="218">
        <v>0</v>
      </c>
      <c r="F4" s="196"/>
      <c r="H4" s="196"/>
      <c r="I4" s="196"/>
      <c r="J4" s="196"/>
      <c r="K4" s="196"/>
    </row>
    <row r="5" spans="1:11">
      <c r="A5" t="s">
        <v>325</v>
      </c>
      <c r="B5" s="218">
        <v>0.78394384615384616</v>
      </c>
      <c r="C5" s="218">
        <v>0</v>
      </c>
      <c r="D5" s="218">
        <v>0.25284590879538194</v>
      </c>
      <c r="E5" s="218">
        <v>4.8353303320033741E-3</v>
      </c>
      <c r="F5" s="196"/>
      <c r="H5" s="196"/>
      <c r="I5" s="196"/>
      <c r="J5" s="196"/>
      <c r="K5" s="196"/>
    </row>
    <row r="6" spans="1:11">
      <c r="A6" t="s">
        <v>326</v>
      </c>
      <c r="B6" s="218">
        <v>0.96568615384615397</v>
      </c>
      <c r="C6" s="218">
        <v>1.9842144396978185E-2</v>
      </c>
      <c r="D6" s="218">
        <v>0.31379429135963777</v>
      </c>
      <c r="E6" s="218">
        <v>0</v>
      </c>
      <c r="F6" s="196"/>
      <c r="H6" s="196"/>
      <c r="I6" s="196"/>
      <c r="J6" s="196"/>
      <c r="K6" s="196"/>
    </row>
    <row r="7" spans="1:11">
      <c r="A7" t="s">
        <v>327</v>
      </c>
      <c r="B7" s="218">
        <v>0.82038923076923087</v>
      </c>
      <c r="C7" s="218">
        <v>0</v>
      </c>
      <c r="D7" s="218">
        <v>0.51400000000000001</v>
      </c>
      <c r="E7" s="218">
        <v>2.9649999999999802E-2</v>
      </c>
      <c r="F7" s="196"/>
      <c r="H7" s="196"/>
      <c r="I7" s="196"/>
      <c r="J7" s="196"/>
      <c r="K7" s="196"/>
    </row>
    <row r="8" spans="1:11">
      <c r="B8" s="218"/>
      <c r="C8" s="218"/>
      <c r="D8" s="218"/>
      <c r="E8" s="218"/>
      <c r="F8" s="196"/>
      <c r="H8" s="196"/>
      <c r="I8" s="196"/>
      <c r="J8" s="196"/>
      <c r="K8" s="196"/>
    </row>
    <row r="10" spans="1:11">
      <c r="A10" t="s">
        <v>580</v>
      </c>
    </row>
    <row r="11" spans="1:11">
      <c r="A11" s="217" t="s">
        <v>581</v>
      </c>
    </row>
  </sheetData>
  <hyperlinks>
    <hyperlink ref="A11" r:id="rId1"/>
  </hyperlinks>
  <pageMargins left="0.7" right="0.7" top="0.75" bottom="0.75" header="0.3" footer="0.3"/>
  <pageSetup paperSize="9" orientation="portrait" r:id="rId2"/>
  <drawing r:id="rId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"/>
  <sheetViews>
    <sheetView showGridLines="0" workbookViewId="0">
      <selection activeCell="A10" sqref="A10"/>
    </sheetView>
  </sheetViews>
  <sheetFormatPr defaultRowHeight="16.5"/>
  <cols>
    <col min="1" max="1" width="3.08203125" style="194" bestFit="1" customWidth="1"/>
    <col min="2" max="2" width="13.5" bestFit="1" customWidth="1"/>
    <col min="3" max="3" width="22.33203125" bestFit="1" customWidth="1"/>
    <col min="4" max="4" width="26" bestFit="1" customWidth="1"/>
    <col min="5" max="5" width="21.33203125" bestFit="1" customWidth="1"/>
  </cols>
  <sheetData>
    <row r="1" spans="1:6">
      <c r="A1" s="223" t="s">
        <v>582</v>
      </c>
    </row>
    <row r="2" spans="1:6">
      <c r="A2" s="195"/>
      <c r="B2" s="195" t="s">
        <v>576</v>
      </c>
      <c r="C2" s="195" t="s">
        <v>577</v>
      </c>
      <c r="D2" s="195" t="s">
        <v>578</v>
      </c>
      <c r="E2" s="195" t="s">
        <v>579</v>
      </c>
      <c r="F2" s="194"/>
    </row>
    <row r="3" spans="1:6">
      <c r="A3" s="194" t="s">
        <v>323</v>
      </c>
      <c r="B3" s="218">
        <v>1.1091553846153845</v>
      </c>
      <c r="C3" s="218">
        <v>0</v>
      </c>
      <c r="D3" s="218">
        <v>0.34652391971171925</v>
      </c>
      <c r="E3" s="218">
        <v>0</v>
      </c>
      <c r="F3" s="196"/>
    </row>
    <row r="4" spans="1:6">
      <c r="A4" s="194" t="s">
        <v>324</v>
      </c>
      <c r="B4" s="218">
        <v>1.1913969230769232</v>
      </c>
      <c r="C4" s="218">
        <v>0</v>
      </c>
      <c r="D4" s="218">
        <v>0.47039999999999993</v>
      </c>
      <c r="E4" s="218">
        <v>0</v>
      </c>
      <c r="F4" s="196"/>
    </row>
    <row r="5" spans="1:6">
      <c r="A5" s="194" t="s">
        <v>325</v>
      </c>
      <c r="B5" s="218">
        <v>1.0157100000000001</v>
      </c>
      <c r="C5" s="218">
        <v>0</v>
      </c>
      <c r="D5" s="218">
        <v>0.24723154263717867</v>
      </c>
      <c r="E5" s="218">
        <v>4.5291737381177345E-3</v>
      </c>
      <c r="F5" s="196"/>
    </row>
    <row r="6" spans="1:6">
      <c r="A6" s="194" t="s">
        <v>326</v>
      </c>
      <c r="B6" s="218">
        <v>1.2201776923076926</v>
      </c>
      <c r="C6" s="218">
        <v>1.9102888858041681E-2</v>
      </c>
      <c r="D6" s="218">
        <v>0.28586407710948414</v>
      </c>
      <c r="E6" s="218">
        <v>0</v>
      </c>
      <c r="F6" s="196"/>
    </row>
    <row r="7" spans="1:6">
      <c r="A7" s="194" t="s">
        <v>327</v>
      </c>
      <c r="B7" s="218">
        <v>1.0829276923076925</v>
      </c>
      <c r="C7" s="218">
        <v>0</v>
      </c>
      <c r="D7" s="218">
        <v>0.36799999999999999</v>
      </c>
      <c r="E7" s="218">
        <v>2.9649999999999802E-2</v>
      </c>
      <c r="F7" s="196"/>
    </row>
    <row r="8" spans="1:6">
      <c r="B8" s="218"/>
      <c r="C8" s="218"/>
      <c r="D8" s="218"/>
      <c r="E8" s="218"/>
      <c r="F8" s="196"/>
    </row>
    <row r="10" spans="1:6">
      <c r="A10" t="s">
        <v>580</v>
      </c>
    </row>
    <row r="11" spans="1:6">
      <c r="A11" t="s">
        <v>581</v>
      </c>
    </row>
  </sheetData>
  <pageMargins left="0.7" right="0.7" top="0.75" bottom="0.75" header="0.3" footer="0.3"/>
  <pageSetup paperSize="9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5"/>
  <sheetViews>
    <sheetView showGridLines="0" topLeftCell="A13" workbookViewId="0">
      <selection activeCell="L36" sqref="L36"/>
    </sheetView>
  </sheetViews>
  <sheetFormatPr defaultRowHeight="16.5"/>
  <cols>
    <col min="1" max="1" width="55.83203125" bestFit="1" customWidth="1"/>
  </cols>
  <sheetData>
    <row r="1" spans="1:9">
      <c r="A1" s="223" t="s">
        <v>619</v>
      </c>
    </row>
    <row r="2" spans="1:9" ht="17" thickBot="1"/>
    <row r="3" spans="1:9" ht="17" thickBot="1">
      <c r="A3" s="275" t="s">
        <v>620</v>
      </c>
      <c r="B3" s="276" t="s">
        <v>513</v>
      </c>
      <c r="C3" s="276" t="s">
        <v>514</v>
      </c>
      <c r="D3" s="276" t="s">
        <v>515</v>
      </c>
      <c r="E3" s="276" t="s">
        <v>621</v>
      </c>
      <c r="F3" s="276" t="s">
        <v>517</v>
      </c>
      <c r="G3" s="276" t="s">
        <v>518</v>
      </c>
      <c r="H3" s="276" t="s">
        <v>519</v>
      </c>
      <c r="I3" s="276" t="s">
        <v>520</v>
      </c>
    </row>
    <row r="4" spans="1:9" ht="17" thickBot="1">
      <c r="A4" s="277" t="s">
        <v>88</v>
      </c>
      <c r="B4" s="278">
        <v>13.1</v>
      </c>
      <c r="C4" s="279">
        <v>9.9</v>
      </c>
      <c r="D4" s="280">
        <v>13.2</v>
      </c>
      <c r="E4" s="280">
        <v>13</v>
      </c>
      <c r="F4" s="280">
        <v>10.199999999999999</v>
      </c>
      <c r="G4" s="280">
        <v>11</v>
      </c>
      <c r="H4" s="281">
        <v>20.5</v>
      </c>
      <c r="I4" s="282">
        <v>14</v>
      </c>
    </row>
    <row r="5" spans="1:9">
      <c r="A5" s="283" t="s">
        <v>523</v>
      </c>
      <c r="B5" s="284">
        <v>19.8</v>
      </c>
      <c r="C5" s="284">
        <v>16.2</v>
      </c>
      <c r="D5" s="284">
        <v>20.399999999999999</v>
      </c>
      <c r="E5" s="284">
        <v>19.5</v>
      </c>
      <c r="F5" s="284">
        <v>14.1</v>
      </c>
      <c r="G5" s="284">
        <v>16.899999999999999</v>
      </c>
      <c r="H5" s="284">
        <v>28.1</v>
      </c>
      <c r="I5" s="284">
        <v>20.100000000000001</v>
      </c>
    </row>
    <row r="6" spans="1:9">
      <c r="A6" s="283" t="s">
        <v>622</v>
      </c>
      <c r="B6" s="285">
        <v>12.5</v>
      </c>
      <c r="C6" s="285">
        <v>9.3000000000000007</v>
      </c>
      <c r="D6" s="285">
        <v>15.4</v>
      </c>
      <c r="E6" s="285">
        <v>15.6</v>
      </c>
      <c r="F6" s="285">
        <v>8.9</v>
      </c>
      <c r="G6" s="285">
        <v>10.6</v>
      </c>
      <c r="H6" s="285">
        <v>11.2</v>
      </c>
      <c r="I6" s="285">
        <v>10.5</v>
      </c>
    </row>
    <row r="7" spans="1:9">
      <c r="A7" s="283" t="s">
        <v>623</v>
      </c>
      <c r="B7" s="285">
        <v>11.7</v>
      </c>
      <c r="C7" s="285">
        <v>10.4</v>
      </c>
      <c r="D7" s="285">
        <v>12.6</v>
      </c>
      <c r="E7" s="285">
        <v>12.4</v>
      </c>
      <c r="F7" s="285">
        <v>9.6</v>
      </c>
      <c r="G7" s="285">
        <v>9.3000000000000007</v>
      </c>
      <c r="H7" s="285">
        <v>13</v>
      </c>
      <c r="I7" s="285">
        <v>9.9</v>
      </c>
    </row>
    <row r="8" spans="1:9">
      <c r="A8" s="283" t="s">
        <v>624</v>
      </c>
      <c r="B8" s="286">
        <v>10.3</v>
      </c>
      <c r="C8" s="286">
        <v>8.1999999999999993</v>
      </c>
      <c r="D8" s="286">
        <v>11.4</v>
      </c>
      <c r="E8" s="286">
        <v>11.1</v>
      </c>
      <c r="F8" s="286">
        <v>8.3000000000000007</v>
      </c>
      <c r="G8" s="286">
        <v>8.3000000000000007</v>
      </c>
      <c r="H8" s="286">
        <v>9</v>
      </c>
      <c r="I8" s="286">
        <v>8.1999999999999993</v>
      </c>
    </row>
    <row r="9" spans="1:9">
      <c r="A9" s="283" t="s">
        <v>625</v>
      </c>
      <c r="B9" s="285">
        <v>11.5</v>
      </c>
      <c r="C9" s="285">
        <v>9.8000000000000007</v>
      </c>
      <c r="D9" s="285">
        <v>12.4</v>
      </c>
      <c r="E9" s="285">
        <v>12.3</v>
      </c>
      <c r="F9" s="285">
        <v>9.5</v>
      </c>
      <c r="G9" s="285">
        <v>9.1999999999999993</v>
      </c>
      <c r="H9" s="285">
        <v>11.6</v>
      </c>
      <c r="I9" s="285">
        <v>10.199999999999999</v>
      </c>
    </row>
    <row r="10" spans="1:9">
      <c r="A10" s="283" t="s">
        <v>626</v>
      </c>
      <c r="B10" s="285">
        <v>12.4</v>
      </c>
      <c r="C10" s="285">
        <v>10</v>
      </c>
      <c r="D10" s="285">
        <v>12.8</v>
      </c>
      <c r="E10" s="285">
        <v>12.6</v>
      </c>
      <c r="F10" s="285">
        <v>10</v>
      </c>
      <c r="G10" s="285">
        <v>10</v>
      </c>
      <c r="H10" s="285">
        <v>17.3</v>
      </c>
      <c r="I10" s="285">
        <v>12</v>
      </c>
    </row>
    <row r="11" spans="1:9">
      <c r="A11" s="283" t="s">
        <v>627</v>
      </c>
      <c r="B11" s="285">
        <v>11.5</v>
      </c>
      <c r="C11" s="285">
        <v>9.9</v>
      </c>
      <c r="D11" s="285">
        <v>12.2</v>
      </c>
      <c r="E11" s="285">
        <v>12.1</v>
      </c>
      <c r="F11" s="285">
        <v>9.8000000000000007</v>
      </c>
      <c r="G11" s="285">
        <v>9.3000000000000007</v>
      </c>
      <c r="H11" s="285">
        <v>11.3</v>
      </c>
      <c r="I11" s="285">
        <v>10.1</v>
      </c>
    </row>
    <row r="12" spans="1:9" ht="17" thickBot="1">
      <c r="A12" s="283" t="s">
        <v>628</v>
      </c>
      <c r="B12" s="285">
        <v>11.7</v>
      </c>
      <c r="C12" s="285">
        <v>9.8000000000000007</v>
      </c>
      <c r="D12" s="285">
        <v>12.8</v>
      </c>
      <c r="E12" s="285">
        <v>12.4</v>
      </c>
      <c r="F12" s="285">
        <v>9.1999999999999993</v>
      </c>
      <c r="G12" s="285">
        <v>9.1999999999999993</v>
      </c>
      <c r="H12" s="285">
        <v>13.6</v>
      </c>
      <c r="I12" s="285">
        <v>9.9</v>
      </c>
    </row>
    <row r="13" spans="1:9" ht="17" thickBot="1">
      <c r="A13" s="277" t="s">
        <v>85</v>
      </c>
      <c r="B13" s="278">
        <v>8.1999999999999993</v>
      </c>
      <c r="C13" s="287">
        <v>5.0999999999999996</v>
      </c>
      <c r="D13" s="288">
        <v>9.3000000000000007</v>
      </c>
      <c r="E13" s="288">
        <v>9.1</v>
      </c>
      <c r="F13" s="289">
        <v>4.7</v>
      </c>
      <c r="G13" s="288">
        <v>7.4</v>
      </c>
      <c r="H13" s="290">
        <v>11.6</v>
      </c>
      <c r="I13" s="291">
        <v>8.3000000000000007</v>
      </c>
    </row>
    <row r="14" spans="1:9">
      <c r="A14" s="283" t="s">
        <v>629</v>
      </c>
      <c r="B14" s="285">
        <v>8.5</v>
      </c>
      <c r="C14" s="285">
        <v>5.5</v>
      </c>
      <c r="D14" s="285">
        <v>9.3000000000000007</v>
      </c>
      <c r="E14" s="285">
        <v>9.1999999999999993</v>
      </c>
      <c r="F14" s="284">
        <v>4.7</v>
      </c>
      <c r="G14" s="285">
        <v>7.9</v>
      </c>
      <c r="H14" s="285">
        <v>11.6</v>
      </c>
      <c r="I14" s="285">
        <v>8.5</v>
      </c>
    </row>
    <row r="15" spans="1:9">
      <c r="A15" s="283" t="s">
        <v>526</v>
      </c>
      <c r="B15" s="284">
        <v>8.6999999999999993</v>
      </c>
      <c r="C15" s="285">
        <v>5.4</v>
      </c>
      <c r="D15" s="285">
        <v>9.5</v>
      </c>
      <c r="E15" s="285">
        <v>9.3000000000000007</v>
      </c>
      <c r="F15" s="284">
        <v>4.7</v>
      </c>
      <c r="G15" s="284">
        <v>8.1</v>
      </c>
      <c r="H15" s="285">
        <v>11.5</v>
      </c>
      <c r="I15" s="284">
        <v>8.6999999999999993</v>
      </c>
    </row>
    <row r="16" spans="1:9">
      <c r="A16" s="283" t="s">
        <v>630</v>
      </c>
      <c r="B16" s="285">
        <v>7.8</v>
      </c>
      <c r="C16" s="284">
        <v>5.6</v>
      </c>
      <c r="D16" s="285">
        <v>9.1</v>
      </c>
      <c r="E16" s="285">
        <v>9.1</v>
      </c>
      <c r="F16" s="284">
        <v>4.7</v>
      </c>
      <c r="G16" s="285">
        <v>7.4</v>
      </c>
      <c r="H16" s="285">
        <v>12.6</v>
      </c>
      <c r="I16" s="286">
        <v>7.2</v>
      </c>
    </row>
    <row r="17" spans="1:9">
      <c r="A17" s="283" t="s">
        <v>631</v>
      </c>
      <c r="B17" s="285">
        <v>8</v>
      </c>
      <c r="C17" s="285">
        <v>5</v>
      </c>
      <c r="D17" s="285">
        <v>9.6999999999999993</v>
      </c>
      <c r="E17" s="285">
        <v>9.6</v>
      </c>
      <c r="F17" s="286">
        <v>4.5999999999999996</v>
      </c>
      <c r="G17" s="285">
        <v>6.8</v>
      </c>
      <c r="H17" s="285">
        <v>11.8</v>
      </c>
      <c r="I17" s="285">
        <v>7.6</v>
      </c>
    </row>
    <row r="18" spans="1:9">
      <c r="A18" s="283" t="s">
        <v>632</v>
      </c>
      <c r="B18" s="285">
        <v>8.1999999999999993</v>
      </c>
      <c r="C18" s="285">
        <v>5</v>
      </c>
      <c r="D18" s="284">
        <v>9.8000000000000007</v>
      </c>
      <c r="E18" s="284">
        <v>9.8000000000000007</v>
      </c>
      <c r="F18" s="286">
        <v>4.5999999999999996</v>
      </c>
      <c r="G18" s="285">
        <v>6.8</v>
      </c>
      <c r="H18" s="285">
        <v>11.7</v>
      </c>
      <c r="I18" s="285">
        <v>7.4</v>
      </c>
    </row>
    <row r="19" spans="1:9">
      <c r="A19" s="283" t="s">
        <v>633</v>
      </c>
      <c r="B19" s="285">
        <v>8.1</v>
      </c>
      <c r="C19" s="286">
        <v>4.9000000000000004</v>
      </c>
      <c r="D19" s="285">
        <v>9.6999999999999993</v>
      </c>
      <c r="E19" s="285">
        <v>9.6999999999999993</v>
      </c>
      <c r="F19" s="286">
        <v>4.5999999999999996</v>
      </c>
      <c r="G19" s="285">
        <v>7</v>
      </c>
      <c r="H19" s="285">
        <v>11.5</v>
      </c>
      <c r="I19" s="285">
        <v>7.7</v>
      </c>
    </row>
    <row r="20" spans="1:9">
      <c r="A20" s="283" t="s">
        <v>634</v>
      </c>
      <c r="B20" s="286">
        <v>7.7</v>
      </c>
      <c r="C20" s="285">
        <v>5.2</v>
      </c>
      <c r="D20" s="285">
        <v>9.1</v>
      </c>
      <c r="E20" s="285">
        <v>8.5</v>
      </c>
      <c r="F20" s="292">
        <v>4.7</v>
      </c>
      <c r="G20" s="286">
        <v>6.4</v>
      </c>
      <c r="H20" s="285">
        <v>12.3</v>
      </c>
      <c r="I20" s="285">
        <v>7.8</v>
      </c>
    </row>
    <row r="21" spans="1:9">
      <c r="A21" s="283" t="s">
        <v>635</v>
      </c>
      <c r="B21" s="285">
        <v>7.8</v>
      </c>
      <c r="C21" s="285">
        <v>5.0999999999999996</v>
      </c>
      <c r="D21" s="285">
        <v>8.8000000000000007</v>
      </c>
      <c r="E21" s="285">
        <v>8.6999999999999993</v>
      </c>
      <c r="F21" s="292">
        <v>4.7</v>
      </c>
      <c r="G21" s="285">
        <v>6.9</v>
      </c>
      <c r="H21" s="285">
        <v>12.3</v>
      </c>
      <c r="I21" s="285">
        <v>8</v>
      </c>
    </row>
    <row r="22" spans="1:9">
      <c r="A22" s="283" t="s">
        <v>636</v>
      </c>
      <c r="B22" s="285">
        <v>7.9</v>
      </c>
      <c r="C22" s="285">
        <v>5.0999999999999996</v>
      </c>
      <c r="D22" s="285">
        <v>9.1999999999999993</v>
      </c>
      <c r="E22" s="285">
        <v>9</v>
      </c>
      <c r="F22" s="292">
        <v>4.7</v>
      </c>
      <c r="G22" s="285">
        <v>6.8</v>
      </c>
      <c r="H22" s="284">
        <v>14.7</v>
      </c>
      <c r="I22" s="286">
        <v>7.2</v>
      </c>
    </row>
    <row r="23" spans="1:9">
      <c r="A23" s="283" t="s">
        <v>637</v>
      </c>
      <c r="B23" s="286">
        <v>7.7</v>
      </c>
      <c r="C23" s="285">
        <v>5.2</v>
      </c>
      <c r="D23" s="286">
        <v>8.5</v>
      </c>
      <c r="E23" s="286">
        <v>8.3000000000000007</v>
      </c>
      <c r="F23" s="292">
        <v>4.7</v>
      </c>
      <c r="G23" s="285">
        <v>6.9</v>
      </c>
      <c r="H23" s="286">
        <v>11.4</v>
      </c>
      <c r="I23" s="285">
        <v>8.4</v>
      </c>
    </row>
    <row r="24" spans="1:9" ht="17" thickBot="1">
      <c r="A24" s="283" t="s">
        <v>638</v>
      </c>
      <c r="B24" s="285">
        <v>7.8</v>
      </c>
      <c r="C24" s="285">
        <v>5.0999999999999996</v>
      </c>
      <c r="D24" s="285">
        <v>8.6999999999999993</v>
      </c>
      <c r="E24" s="285">
        <v>8.6</v>
      </c>
      <c r="F24" s="292">
        <v>4.7</v>
      </c>
      <c r="G24" s="285">
        <v>7</v>
      </c>
      <c r="H24" s="285">
        <v>12.2</v>
      </c>
      <c r="I24" s="285">
        <v>8.4</v>
      </c>
    </row>
    <row r="25" spans="1:9" ht="17" thickBot="1">
      <c r="A25" s="277" t="s">
        <v>102</v>
      </c>
      <c r="B25" s="278">
        <v>8.4</v>
      </c>
      <c r="C25" s="287">
        <v>7.5</v>
      </c>
      <c r="D25" s="288">
        <v>7.8</v>
      </c>
      <c r="E25" s="288">
        <v>7.6</v>
      </c>
      <c r="F25" s="289">
        <v>6.2</v>
      </c>
      <c r="G25" s="288">
        <v>7.3</v>
      </c>
      <c r="H25" s="290">
        <v>13.6</v>
      </c>
      <c r="I25" s="291">
        <v>11.8</v>
      </c>
    </row>
    <row r="26" spans="1:9">
      <c r="A26" s="283" t="s">
        <v>639</v>
      </c>
      <c r="B26" s="285">
        <v>8.4</v>
      </c>
      <c r="C26" s="285">
        <v>6.2</v>
      </c>
      <c r="D26" s="285">
        <v>8.3000000000000007</v>
      </c>
      <c r="E26" s="285">
        <v>8.1</v>
      </c>
      <c r="F26" s="285">
        <v>6.4</v>
      </c>
      <c r="G26" s="285">
        <v>7</v>
      </c>
      <c r="H26" s="285">
        <v>10.3</v>
      </c>
      <c r="I26" s="285">
        <v>11.9</v>
      </c>
    </row>
    <row r="27" spans="1:9">
      <c r="A27" s="283" t="s">
        <v>640</v>
      </c>
      <c r="B27" s="285">
        <v>8.5</v>
      </c>
      <c r="C27" s="285">
        <v>7.1</v>
      </c>
      <c r="D27" s="285">
        <v>7.3</v>
      </c>
      <c r="E27" s="285">
        <v>7.4</v>
      </c>
      <c r="F27" s="285">
        <v>5.9</v>
      </c>
      <c r="G27" s="285">
        <v>7</v>
      </c>
      <c r="H27" s="285">
        <v>11.7</v>
      </c>
      <c r="I27" s="285">
        <v>13.9</v>
      </c>
    </row>
    <row r="28" spans="1:9">
      <c r="A28" s="283" t="s">
        <v>641</v>
      </c>
      <c r="B28" s="285">
        <v>8.4</v>
      </c>
      <c r="C28" s="285">
        <v>5.4</v>
      </c>
      <c r="D28" s="285">
        <v>8.8000000000000007</v>
      </c>
      <c r="E28" s="285">
        <v>8.4</v>
      </c>
      <c r="F28" s="285">
        <v>7</v>
      </c>
      <c r="G28" s="285">
        <v>6.9</v>
      </c>
      <c r="H28" s="285">
        <v>8.6</v>
      </c>
      <c r="I28" s="285">
        <v>10.199999999999999</v>
      </c>
    </row>
    <row r="29" spans="1:9">
      <c r="A29" s="283" t="s">
        <v>642</v>
      </c>
      <c r="B29" s="285">
        <v>7.7</v>
      </c>
      <c r="C29" s="285">
        <v>5.8</v>
      </c>
      <c r="D29" s="285">
        <v>7.6</v>
      </c>
      <c r="E29" s="285">
        <v>7.4</v>
      </c>
      <c r="F29" s="285">
        <v>5.4</v>
      </c>
      <c r="G29" s="285">
        <v>6.6</v>
      </c>
      <c r="H29" s="285">
        <v>13.4</v>
      </c>
      <c r="I29" s="285">
        <v>10</v>
      </c>
    </row>
    <row r="30" spans="1:9">
      <c r="A30" s="283" t="s">
        <v>643</v>
      </c>
      <c r="B30" s="285">
        <v>8.3000000000000007</v>
      </c>
      <c r="C30" s="285">
        <v>6.7</v>
      </c>
      <c r="D30" s="285">
        <v>7.7</v>
      </c>
      <c r="E30" s="285">
        <v>7.6</v>
      </c>
      <c r="F30" s="285">
        <v>5.9</v>
      </c>
      <c r="G30" s="285">
        <v>7.1</v>
      </c>
      <c r="H30" s="285">
        <v>16.8</v>
      </c>
      <c r="I30" s="285">
        <v>11.9</v>
      </c>
    </row>
    <row r="31" spans="1:9">
      <c r="A31" s="283" t="s">
        <v>644</v>
      </c>
      <c r="B31" s="285">
        <v>6.8</v>
      </c>
      <c r="C31" s="285">
        <v>5.8</v>
      </c>
      <c r="D31" s="285">
        <v>6.9</v>
      </c>
      <c r="E31" s="285">
        <v>6.5</v>
      </c>
      <c r="F31" s="285">
        <v>4.2</v>
      </c>
      <c r="G31" s="285">
        <v>5.9</v>
      </c>
      <c r="H31" s="285">
        <v>12</v>
      </c>
      <c r="I31" s="285">
        <v>7.9</v>
      </c>
    </row>
    <row r="32" spans="1:9">
      <c r="A32" s="283" t="s">
        <v>645</v>
      </c>
      <c r="B32" s="285">
        <v>6.8</v>
      </c>
      <c r="C32" s="286">
        <v>3.5</v>
      </c>
      <c r="D32" s="285">
        <v>7.8</v>
      </c>
      <c r="E32" s="285">
        <v>7.5</v>
      </c>
      <c r="F32" s="285">
        <v>5.2</v>
      </c>
      <c r="G32" s="285">
        <v>5.7</v>
      </c>
      <c r="H32" s="285">
        <v>4.4000000000000004</v>
      </c>
      <c r="I32" s="285">
        <v>6.6</v>
      </c>
    </row>
    <row r="33" spans="1:9">
      <c r="A33" s="283" t="s">
        <v>646</v>
      </c>
      <c r="B33" s="285">
        <v>8.9</v>
      </c>
      <c r="C33" s="285">
        <v>5.5</v>
      </c>
      <c r="D33" s="285">
        <v>9.6</v>
      </c>
      <c r="E33" s="285">
        <v>9</v>
      </c>
      <c r="F33" s="285">
        <v>8.9</v>
      </c>
      <c r="G33" s="285">
        <v>7.2</v>
      </c>
      <c r="H33" s="285">
        <v>10.6</v>
      </c>
      <c r="I33" s="285">
        <v>10.5</v>
      </c>
    </row>
    <row r="34" spans="1:9">
      <c r="A34" s="283" t="s">
        <v>647</v>
      </c>
      <c r="B34" s="285">
        <v>9.4</v>
      </c>
      <c r="C34" s="285">
        <v>5.3</v>
      </c>
      <c r="D34" s="284">
        <v>10.1</v>
      </c>
      <c r="E34" s="284">
        <v>9.5</v>
      </c>
      <c r="F34" s="285">
        <v>8.8000000000000007</v>
      </c>
      <c r="G34" s="285">
        <v>7.9</v>
      </c>
      <c r="H34" s="285">
        <v>11.5</v>
      </c>
      <c r="I34" s="285">
        <v>11</v>
      </c>
    </row>
    <row r="35" spans="1:9">
      <c r="A35" s="283" t="s">
        <v>648</v>
      </c>
      <c r="B35" s="285">
        <v>7.4</v>
      </c>
      <c r="C35" s="285">
        <v>5.8</v>
      </c>
      <c r="D35" s="285">
        <v>7.8</v>
      </c>
      <c r="E35" s="285">
        <v>7.7</v>
      </c>
      <c r="F35" s="285">
        <v>9</v>
      </c>
      <c r="G35" s="285">
        <v>5.3</v>
      </c>
      <c r="H35" s="286">
        <v>3.7</v>
      </c>
      <c r="I35" s="285">
        <v>7</v>
      </c>
    </row>
    <row r="36" spans="1:9">
      <c r="A36" s="283" t="s">
        <v>649</v>
      </c>
      <c r="B36" s="285">
        <v>7.2</v>
      </c>
      <c r="C36" s="285">
        <v>7.7</v>
      </c>
      <c r="D36" s="285">
        <v>7.4</v>
      </c>
      <c r="E36" s="285">
        <v>7.3</v>
      </c>
      <c r="F36" s="285">
        <v>4.5999999999999996</v>
      </c>
      <c r="G36" s="285">
        <v>6.2</v>
      </c>
      <c r="H36" s="285">
        <v>11</v>
      </c>
      <c r="I36" s="285">
        <v>8.5</v>
      </c>
    </row>
    <row r="37" spans="1:9">
      <c r="A37" s="283" t="s">
        <v>650</v>
      </c>
      <c r="B37" s="285">
        <v>7</v>
      </c>
      <c r="C37" s="285">
        <v>6.7</v>
      </c>
      <c r="D37" s="285">
        <v>7.2</v>
      </c>
      <c r="E37" s="285">
        <v>7</v>
      </c>
      <c r="F37" s="285">
        <v>4.0999999999999996</v>
      </c>
      <c r="G37" s="285">
        <v>6.1</v>
      </c>
      <c r="H37" s="285">
        <v>5.6</v>
      </c>
      <c r="I37" s="285">
        <v>7.7</v>
      </c>
    </row>
    <row r="38" spans="1:9">
      <c r="A38" s="283" t="s">
        <v>651</v>
      </c>
      <c r="B38" s="286">
        <v>6.2</v>
      </c>
      <c r="C38" s="285">
        <v>8.3000000000000007</v>
      </c>
      <c r="D38" s="285">
        <v>6.6</v>
      </c>
      <c r="E38" s="285">
        <v>6.5</v>
      </c>
      <c r="F38" s="285">
        <v>3.7</v>
      </c>
      <c r="G38" s="285">
        <v>5</v>
      </c>
      <c r="H38" s="285">
        <v>6.1</v>
      </c>
      <c r="I38" s="286">
        <v>5.9</v>
      </c>
    </row>
    <row r="39" spans="1:9">
      <c r="A39" s="283" t="s">
        <v>652</v>
      </c>
      <c r="B39" s="285">
        <v>8</v>
      </c>
      <c r="C39" s="285">
        <v>8.3000000000000007</v>
      </c>
      <c r="D39" s="285">
        <v>8.1</v>
      </c>
      <c r="E39" s="285">
        <v>8.1</v>
      </c>
      <c r="F39" s="285">
        <v>5.5</v>
      </c>
      <c r="G39" s="285">
        <v>6.8</v>
      </c>
      <c r="H39" s="285">
        <v>15.7</v>
      </c>
      <c r="I39" s="285">
        <v>9.9</v>
      </c>
    </row>
    <row r="40" spans="1:9">
      <c r="A40" s="283" t="s">
        <v>653</v>
      </c>
      <c r="B40" s="285">
        <v>7.1</v>
      </c>
      <c r="C40" s="285">
        <v>12.8</v>
      </c>
      <c r="D40" s="285">
        <v>7</v>
      </c>
      <c r="E40" s="285">
        <v>6.6</v>
      </c>
      <c r="F40" s="285">
        <v>4.4000000000000004</v>
      </c>
      <c r="G40" s="285">
        <v>5.5</v>
      </c>
      <c r="H40" s="285">
        <v>6.8</v>
      </c>
      <c r="I40" s="285">
        <v>8.1</v>
      </c>
    </row>
    <row r="41" spans="1:9">
      <c r="A41" s="283" t="s">
        <v>654</v>
      </c>
      <c r="B41" s="285">
        <v>7.3</v>
      </c>
      <c r="C41" s="285">
        <v>16.2</v>
      </c>
      <c r="D41" s="285">
        <v>7</v>
      </c>
      <c r="E41" s="285">
        <v>6.4</v>
      </c>
      <c r="F41" s="285">
        <v>4.5999999999999996</v>
      </c>
      <c r="G41" s="285">
        <v>5.7</v>
      </c>
      <c r="H41" s="285">
        <v>7</v>
      </c>
      <c r="I41" s="285">
        <v>8.5</v>
      </c>
    </row>
    <row r="42" spans="1:9">
      <c r="A42" s="283" t="s">
        <v>655</v>
      </c>
      <c r="B42" s="285">
        <v>6.5</v>
      </c>
      <c r="C42" s="285">
        <v>8.8000000000000007</v>
      </c>
      <c r="D42" s="285">
        <v>7</v>
      </c>
      <c r="E42" s="285">
        <v>7.1</v>
      </c>
      <c r="F42" s="285">
        <v>3.9</v>
      </c>
      <c r="G42" s="286">
        <v>4.9000000000000004</v>
      </c>
      <c r="H42" s="285">
        <v>5.4</v>
      </c>
      <c r="I42" s="285">
        <v>6.6</v>
      </c>
    </row>
    <row r="43" spans="1:9">
      <c r="A43" s="283" t="s">
        <v>656</v>
      </c>
      <c r="B43" s="285">
        <v>6.6</v>
      </c>
      <c r="C43" s="285">
        <v>9.9</v>
      </c>
      <c r="D43" s="285">
        <v>6.5</v>
      </c>
      <c r="E43" s="285">
        <v>6.4</v>
      </c>
      <c r="F43" s="285">
        <v>4.5999999999999996</v>
      </c>
      <c r="G43" s="285">
        <v>5.3</v>
      </c>
      <c r="H43" s="285">
        <v>5.4</v>
      </c>
      <c r="I43" s="285">
        <v>6.9</v>
      </c>
    </row>
    <row r="44" spans="1:9">
      <c r="A44" s="283" t="s">
        <v>657</v>
      </c>
      <c r="B44" s="285">
        <v>6.6</v>
      </c>
      <c r="C44" s="285">
        <v>7.6</v>
      </c>
      <c r="D44" s="286">
        <v>6.1</v>
      </c>
      <c r="E44" s="286">
        <v>5.8</v>
      </c>
      <c r="F44" s="285">
        <v>5.7</v>
      </c>
      <c r="G44" s="285">
        <v>5.4</v>
      </c>
      <c r="H44" s="285">
        <v>6.4</v>
      </c>
      <c r="I44" s="285">
        <v>6.2</v>
      </c>
    </row>
    <row r="45" spans="1:9">
      <c r="A45" s="283" t="s">
        <v>658</v>
      </c>
      <c r="B45" s="285">
        <v>6.5</v>
      </c>
      <c r="C45" s="285">
        <v>6.2</v>
      </c>
      <c r="D45" s="285">
        <v>6.6</v>
      </c>
      <c r="E45" s="285">
        <v>6.6</v>
      </c>
      <c r="F45" s="286">
        <v>3.7</v>
      </c>
      <c r="G45" s="285">
        <v>5.2</v>
      </c>
      <c r="H45" s="285">
        <v>4.4000000000000004</v>
      </c>
      <c r="I45" s="285">
        <v>7.4</v>
      </c>
    </row>
    <row r="46" spans="1:9">
      <c r="A46" s="283" t="s">
        <v>659</v>
      </c>
      <c r="B46" s="285">
        <v>7</v>
      </c>
      <c r="C46" s="284">
        <v>24</v>
      </c>
      <c r="D46" s="285">
        <v>6.8</v>
      </c>
      <c r="E46" s="285">
        <v>6.7</v>
      </c>
      <c r="F46" s="285">
        <v>5</v>
      </c>
      <c r="G46" s="285">
        <v>5.6</v>
      </c>
      <c r="H46" s="285">
        <v>6.6</v>
      </c>
      <c r="I46" s="285">
        <v>7.1</v>
      </c>
    </row>
    <row r="47" spans="1:9">
      <c r="A47" s="283" t="s">
        <v>660</v>
      </c>
      <c r="B47" s="285">
        <v>12.2</v>
      </c>
      <c r="C47" s="285">
        <v>9.4</v>
      </c>
      <c r="D47" s="285">
        <v>8.4</v>
      </c>
      <c r="E47" s="285">
        <v>8.1</v>
      </c>
      <c r="F47" s="285">
        <v>9.5</v>
      </c>
      <c r="G47" s="285">
        <v>12.5</v>
      </c>
      <c r="H47" s="285">
        <v>26.3</v>
      </c>
      <c r="I47" s="285">
        <v>17.600000000000001</v>
      </c>
    </row>
    <row r="48" spans="1:9">
      <c r="A48" s="283" t="s">
        <v>525</v>
      </c>
      <c r="B48" s="284">
        <v>14.8</v>
      </c>
      <c r="C48" s="285">
        <v>3.7</v>
      </c>
      <c r="D48" s="285">
        <v>9.5</v>
      </c>
      <c r="E48" s="285">
        <v>8.8000000000000007</v>
      </c>
      <c r="F48" s="284">
        <v>13.6</v>
      </c>
      <c r="G48" s="284">
        <v>16</v>
      </c>
      <c r="H48" s="284">
        <v>27.6</v>
      </c>
      <c r="I48" s="284">
        <v>19.600000000000001</v>
      </c>
    </row>
    <row r="49" spans="1:9" ht="17" thickBot="1">
      <c r="A49" s="283" t="s">
        <v>661</v>
      </c>
      <c r="B49" s="285">
        <v>7.1</v>
      </c>
      <c r="C49" s="285">
        <v>11.2</v>
      </c>
      <c r="D49" s="285">
        <v>7.4</v>
      </c>
      <c r="E49" s="285">
        <v>7.4</v>
      </c>
      <c r="F49" s="285">
        <v>4</v>
      </c>
      <c r="G49" s="285">
        <v>5.8</v>
      </c>
      <c r="H49" s="285">
        <v>5.5</v>
      </c>
      <c r="I49" s="285">
        <v>6.3</v>
      </c>
    </row>
    <row r="50" spans="1:9" ht="17" thickBot="1">
      <c r="A50" s="277" t="s">
        <v>89</v>
      </c>
      <c r="B50" s="278">
        <v>13.2</v>
      </c>
      <c r="C50" s="293">
        <v>8.4</v>
      </c>
      <c r="D50" s="288">
        <v>13.7</v>
      </c>
      <c r="E50" s="288">
        <v>13.5</v>
      </c>
      <c r="F50" s="288">
        <v>11.1</v>
      </c>
      <c r="G50" s="288">
        <v>11.3</v>
      </c>
      <c r="H50" s="290">
        <v>18.600000000000001</v>
      </c>
      <c r="I50" s="291">
        <v>12.6</v>
      </c>
    </row>
    <row r="51" spans="1:9">
      <c r="A51" s="283" t="s">
        <v>524</v>
      </c>
      <c r="B51" s="284">
        <v>17.8</v>
      </c>
      <c r="C51" s="285">
        <v>8.5</v>
      </c>
      <c r="D51" s="284">
        <v>19.399999999999999</v>
      </c>
      <c r="E51" s="284">
        <v>19.100000000000001</v>
      </c>
      <c r="F51" s="284">
        <v>14.3</v>
      </c>
      <c r="G51" s="284">
        <v>16.399999999999999</v>
      </c>
      <c r="H51" s="284">
        <v>24.6</v>
      </c>
      <c r="I51" s="284">
        <v>16.7</v>
      </c>
    </row>
    <row r="52" spans="1:9">
      <c r="A52" s="283" t="s">
        <v>662</v>
      </c>
      <c r="B52" s="285">
        <v>11.8</v>
      </c>
      <c r="C52" s="285">
        <v>8.6</v>
      </c>
      <c r="D52" s="285">
        <v>13.4</v>
      </c>
      <c r="E52" s="285">
        <v>13.2</v>
      </c>
      <c r="F52" s="286">
        <v>10.1</v>
      </c>
      <c r="G52" s="285">
        <v>9.8000000000000007</v>
      </c>
      <c r="H52" s="285">
        <v>16.2</v>
      </c>
      <c r="I52" s="286">
        <v>8.4</v>
      </c>
    </row>
    <row r="53" spans="1:9">
      <c r="A53" s="283" t="s">
        <v>663</v>
      </c>
      <c r="B53" s="285">
        <v>12.2</v>
      </c>
      <c r="C53" s="284">
        <v>9.1</v>
      </c>
      <c r="D53" s="285">
        <v>12.8</v>
      </c>
      <c r="E53" s="285">
        <v>12.7</v>
      </c>
      <c r="F53" s="285">
        <v>11</v>
      </c>
      <c r="G53" s="285">
        <v>10.199999999999999</v>
      </c>
      <c r="H53" s="285">
        <v>15.8</v>
      </c>
      <c r="I53" s="285">
        <v>10.4</v>
      </c>
    </row>
    <row r="54" spans="1:9" ht="17" thickBot="1">
      <c r="A54" s="294" t="s">
        <v>664</v>
      </c>
      <c r="B54" s="295">
        <v>11.7</v>
      </c>
      <c r="C54" s="295">
        <v>7.3</v>
      </c>
      <c r="D54" s="295">
        <v>12</v>
      </c>
      <c r="E54" s="295">
        <v>12</v>
      </c>
      <c r="F54" s="296">
        <v>10.9</v>
      </c>
      <c r="G54" s="295">
        <v>9.6</v>
      </c>
      <c r="H54" s="295">
        <v>15.1</v>
      </c>
      <c r="I54" s="296">
        <v>10.5</v>
      </c>
    </row>
    <row r="55" spans="1:9">
      <c r="A55" t="s">
        <v>665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0"/>
  <sheetViews>
    <sheetView showGridLines="0" zoomScaleNormal="100" workbookViewId="0">
      <selection activeCell="A10" sqref="A10"/>
    </sheetView>
  </sheetViews>
  <sheetFormatPr defaultColWidth="9.5" defaultRowHeight="17.5"/>
  <cols>
    <col min="1" max="1" width="61.08203125" style="34" customWidth="1"/>
    <col min="2" max="5" width="9.5" style="34"/>
    <col min="6" max="16384" width="9.5" style="26"/>
  </cols>
  <sheetData>
    <row r="1" spans="1:7">
      <c r="A1" s="229" t="s">
        <v>134</v>
      </c>
    </row>
    <row r="2" spans="1:7">
      <c r="A2" s="45"/>
      <c r="B2" s="267" t="s">
        <v>135</v>
      </c>
      <c r="C2" s="267" t="s">
        <v>88</v>
      </c>
      <c r="D2" s="267" t="s">
        <v>85</v>
      </c>
      <c r="E2" s="268" t="s">
        <v>102</v>
      </c>
      <c r="F2" s="7"/>
    </row>
    <row r="3" spans="1:7">
      <c r="A3" s="8" t="s">
        <v>136</v>
      </c>
      <c r="B3" s="51">
        <v>3.2752953209689366</v>
      </c>
      <c r="C3" s="51">
        <v>1.1055561433024366</v>
      </c>
      <c r="D3" s="51">
        <v>1.4357247618864193</v>
      </c>
      <c r="E3" s="51">
        <v>1.6344997025163508</v>
      </c>
      <c r="F3" s="52"/>
      <c r="G3" s="53"/>
    </row>
    <row r="4" spans="1:7">
      <c r="A4" s="8" t="s">
        <v>137</v>
      </c>
      <c r="B4" s="51">
        <v>-1.9407842244290705</v>
      </c>
      <c r="C4" s="51">
        <v>-0.54691607551019294</v>
      </c>
      <c r="D4" s="51">
        <v>-0.95477588281877446</v>
      </c>
      <c r="E4" s="51">
        <v>-0.89991199055976412</v>
      </c>
      <c r="F4" s="52"/>
      <c r="G4" s="53"/>
    </row>
    <row r="5" spans="1:7">
      <c r="A5" s="8" t="s">
        <v>138</v>
      </c>
      <c r="B5" s="51">
        <v>-0.93233914485928482</v>
      </c>
      <c r="C5" s="51">
        <v>-0.36814417826239287</v>
      </c>
      <c r="D5" s="51">
        <v>-0.39159559283571843</v>
      </c>
      <c r="E5" s="51">
        <v>-0.54587588960717603</v>
      </c>
      <c r="F5" s="52"/>
      <c r="G5" s="53"/>
    </row>
    <row r="6" spans="1:7">
      <c r="A6" s="8" t="s">
        <v>139</v>
      </c>
      <c r="B6" s="51">
        <v>-0.34023948668426818</v>
      </c>
      <c r="C6" s="51">
        <v>-0.15973452785007958</v>
      </c>
      <c r="D6" s="51">
        <v>-8.8927880510198176E-2</v>
      </c>
      <c r="E6" s="51">
        <v>-0.16586771663479172</v>
      </c>
      <c r="F6" s="52"/>
      <c r="G6" s="53"/>
    </row>
    <row r="7" spans="1:7">
      <c r="A7" s="8" t="s">
        <v>140</v>
      </c>
      <c r="B7" s="51">
        <v>-6.1585021448346808E-2</v>
      </c>
      <c r="C7" s="51">
        <v>-3.0423870499107955E-2</v>
      </c>
      <c r="D7" s="51">
        <v>-8.7914541070571728E-5</v>
      </c>
      <c r="E7" s="51">
        <v>-2.2506614533984184E-2</v>
      </c>
      <c r="F7" s="52"/>
    </row>
    <row r="8" spans="1:7">
      <c r="A8" s="248"/>
      <c r="B8" s="13"/>
      <c r="C8" s="13"/>
      <c r="D8" s="13"/>
      <c r="E8" s="43"/>
      <c r="F8" s="52"/>
    </row>
    <row r="9" spans="1:7">
      <c r="A9" s="198" t="s">
        <v>588</v>
      </c>
      <c r="B9" s="13"/>
      <c r="C9" s="13"/>
      <c r="D9" s="13"/>
      <c r="E9" s="43"/>
      <c r="F9" s="52"/>
    </row>
    <row r="10" spans="1:7">
      <c r="A10" s="34" t="s">
        <v>141</v>
      </c>
      <c r="B10" s="29"/>
      <c r="C10" s="29"/>
      <c r="D10" s="29"/>
      <c r="E10" s="29"/>
      <c r="F10" s="52"/>
    </row>
    <row r="11" spans="1:7">
      <c r="B11" s="29"/>
      <c r="C11" s="29"/>
      <c r="D11" s="29"/>
      <c r="E11" s="29"/>
    </row>
    <row r="12" spans="1:7">
      <c r="B12" s="29"/>
      <c r="C12" s="29"/>
      <c r="D12" s="29"/>
      <c r="E12" s="29"/>
      <c r="F12" s="49"/>
    </row>
    <row r="13" spans="1:7">
      <c r="B13" s="29"/>
      <c r="C13" s="29"/>
      <c r="D13" s="29"/>
      <c r="E13" s="29"/>
      <c r="F13" s="44"/>
    </row>
    <row r="14" spans="1:7">
      <c r="B14" s="29"/>
      <c r="C14" s="29"/>
      <c r="D14" s="29"/>
      <c r="E14" s="29"/>
      <c r="F14" s="44"/>
    </row>
    <row r="15" spans="1:7">
      <c r="B15" s="29"/>
      <c r="C15" s="29"/>
      <c r="D15" s="29"/>
      <c r="E15" s="29"/>
      <c r="F15" s="44"/>
    </row>
    <row r="16" spans="1:7">
      <c r="B16" s="29"/>
      <c r="C16" s="29"/>
      <c r="D16" s="29"/>
      <c r="E16" s="29"/>
      <c r="F16" s="44"/>
    </row>
    <row r="17" spans="1:19">
      <c r="B17" s="29"/>
      <c r="C17" s="29"/>
      <c r="D17" s="29"/>
      <c r="E17" s="29"/>
      <c r="F17" s="44"/>
    </row>
    <row r="18" spans="1:19">
      <c r="B18" s="29"/>
      <c r="C18" s="29"/>
      <c r="D18" s="29"/>
      <c r="E18" s="29"/>
    </row>
    <row r="19" spans="1:19">
      <c r="B19" s="29"/>
      <c r="C19" s="29"/>
      <c r="D19" s="29"/>
      <c r="E19" s="29"/>
    </row>
    <row r="20" spans="1:19">
      <c r="B20" s="29"/>
      <c r="C20" s="29"/>
      <c r="D20" s="29"/>
      <c r="E20" s="29"/>
    </row>
    <row r="21" spans="1:19">
      <c r="B21" s="38"/>
    </row>
    <row r="23" spans="1:19" ht="20.5">
      <c r="H23" s="54"/>
      <c r="I23" s="54"/>
      <c r="J23" s="54"/>
      <c r="K23" s="55"/>
      <c r="L23" s="54"/>
      <c r="M23" s="54"/>
      <c r="N23" s="54"/>
      <c r="O23" s="54"/>
      <c r="P23" s="54"/>
      <c r="Q23" s="54"/>
      <c r="R23" s="55"/>
      <c r="S23" s="55"/>
    </row>
    <row r="24" spans="1:19">
      <c r="C24" s="56"/>
      <c r="D24" s="57"/>
      <c r="E24" s="58"/>
      <c r="F24" s="59"/>
    </row>
    <row r="25" spans="1:19">
      <c r="C25" s="56"/>
      <c r="D25" s="57"/>
      <c r="E25" s="58"/>
      <c r="F25" s="59"/>
    </row>
    <row r="26" spans="1:19">
      <c r="A26" s="30"/>
      <c r="B26" s="43"/>
      <c r="C26" s="43"/>
      <c r="D26" s="43"/>
      <c r="E26" s="43"/>
      <c r="F26" s="50"/>
      <c r="G26" s="44"/>
      <c r="H26" s="44"/>
    </row>
    <row r="27" spans="1:19">
      <c r="A27" s="30"/>
      <c r="B27" s="43"/>
      <c r="C27" s="43"/>
      <c r="D27" s="43"/>
      <c r="E27" s="43"/>
      <c r="F27" s="50"/>
      <c r="G27" s="44"/>
      <c r="H27" s="44"/>
    </row>
    <row r="28" spans="1:19">
      <c r="A28" s="30"/>
      <c r="B28" s="43"/>
      <c r="C28" s="43"/>
      <c r="D28" s="43"/>
      <c r="E28" s="43"/>
      <c r="F28" s="50"/>
      <c r="G28" s="44"/>
      <c r="H28" s="44"/>
    </row>
    <row r="29" spans="1:19">
      <c r="A29" s="30"/>
      <c r="B29" s="43"/>
      <c r="C29" s="43"/>
      <c r="D29" s="43"/>
      <c r="E29" s="43"/>
      <c r="F29" s="50"/>
      <c r="G29" s="44"/>
      <c r="H29" s="44"/>
    </row>
    <row r="30" spans="1:19">
      <c r="A30" s="30"/>
      <c r="B30" s="43"/>
      <c r="C30" s="43"/>
      <c r="D30" s="43"/>
      <c r="E30" s="43"/>
      <c r="F30" s="50"/>
      <c r="G30" s="44"/>
      <c r="H30" s="44"/>
    </row>
    <row r="31" spans="1:19">
      <c r="A31" s="30"/>
      <c r="B31" s="43"/>
      <c r="C31" s="43"/>
      <c r="D31" s="43"/>
      <c r="E31" s="43"/>
      <c r="F31" s="50"/>
      <c r="G31" s="44"/>
      <c r="H31" s="44"/>
    </row>
    <row r="32" spans="1:19">
      <c r="A32" s="30"/>
      <c r="B32" s="43"/>
      <c r="C32" s="43"/>
      <c r="D32" s="43"/>
      <c r="E32" s="43"/>
      <c r="F32" s="50"/>
      <c r="G32" s="44"/>
      <c r="H32" s="44"/>
    </row>
    <row r="33" spans="1:8">
      <c r="A33" s="30"/>
      <c r="B33" s="43"/>
      <c r="C33" s="43"/>
      <c r="D33" s="43"/>
      <c r="E33" s="43"/>
      <c r="F33" s="50"/>
      <c r="G33" s="44"/>
      <c r="H33" s="44"/>
    </row>
    <row r="34" spans="1:8">
      <c r="A34" s="30"/>
      <c r="B34" s="43"/>
      <c r="C34" s="43"/>
      <c r="D34" s="43"/>
      <c r="E34" s="43"/>
      <c r="F34" s="50"/>
      <c r="G34" s="44"/>
      <c r="H34" s="44"/>
    </row>
    <row r="35" spans="1:8">
      <c r="A35" s="30"/>
      <c r="B35" s="43"/>
      <c r="C35" s="43"/>
      <c r="D35" s="43"/>
      <c r="E35" s="43"/>
      <c r="F35" s="50"/>
      <c r="G35" s="44"/>
      <c r="H35" s="44"/>
    </row>
    <row r="36" spans="1:8">
      <c r="A36" s="30"/>
      <c r="B36" s="43"/>
      <c r="C36" s="43"/>
      <c r="D36" s="43"/>
      <c r="E36" s="43"/>
      <c r="F36" s="50"/>
      <c r="G36" s="44"/>
      <c r="H36" s="44"/>
    </row>
    <row r="37" spans="1:8">
      <c r="A37" s="30"/>
      <c r="B37" s="43"/>
      <c r="C37" s="43"/>
      <c r="D37" s="43"/>
      <c r="E37" s="43"/>
      <c r="F37" s="50"/>
      <c r="G37" s="44"/>
      <c r="H37" s="44"/>
    </row>
    <row r="38" spans="1:8">
      <c r="A38" s="30"/>
      <c r="B38" s="43"/>
      <c r="C38" s="43"/>
      <c r="D38" s="43"/>
      <c r="E38" s="43"/>
      <c r="F38" s="50"/>
      <c r="G38" s="44"/>
      <c r="H38" s="44"/>
    </row>
    <row r="39" spans="1:8">
      <c r="A39" s="30"/>
      <c r="B39" s="43"/>
      <c r="C39" s="43"/>
      <c r="D39" s="43"/>
      <c r="E39" s="43"/>
      <c r="F39" s="50"/>
      <c r="G39" s="44"/>
      <c r="H39" s="44"/>
    </row>
    <row r="40" spans="1:8">
      <c r="A40" s="30"/>
      <c r="B40" s="43"/>
      <c r="C40" s="43"/>
      <c r="D40" s="43"/>
      <c r="E40" s="43"/>
      <c r="F40" s="50"/>
      <c r="G40" s="44"/>
      <c r="H40" s="44"/>
    </row>
    <row r="41" spans="1:8">
      <c r="A41" s="30"/>
      <c r="B41" s="43"/>
      <c r="C41" s="43"/>
      <c r="D41" s="43"/>
      <c r="E41" s="43"/>
      <c r="F41" s="50"/>
      <c r="G41" s="44"/>
      <c r="H41" s="44"/>
    </row>
    <row r="42" spans="1:8">
      <c r="A42" s="30"/>
      <c r="B42" s="43"/>
      <c r="C42" s="43"/>
      <c r="D42" s="43"/>
      <c r="E42" s="43"/>
      <c r="F42" s="50"/>
      <c r="G42" s="44"/>
      <c r="H42" s="44"/>
    </row>
    <row r="43" spans="1:8">
      <c r="A43" s="30"/>
      <c r="B43" s="43"/>
      <c r="C43" s="43"/>
      <c r="D43" s="43"/>
      <c r="E43" s="43"/>
      <c r="F43" s="50"/>
      <c r="G43" s="44"/>
      <c r="H43" s="44"/>
    </row>
    <row r="44" spans="1:8">
      <c r="A44" s="30"/>
      <c r="B44" s="43"/>
      <c r="C44" s="43"/>
      <c r="D44" s="43"/>
      <c r="E44" s="43"/>
      <c r="F44" s="50"/>
      <c r="G44" s="44"/>
      <c r="H44" s="44"/>
    </row>
    <row r="45" spans="1:8">
      <c r="A45" s="30"/>
      <c r="B45" s="43"/>
      <c r="C45" s="43"/>
      <c r="D45" s="43"/>
      <c r="E45" s="43"/>
      <c r="F45" s="50"/>
      <c r="G45" s="44"/>
      <c r="H45" s="44"/>
    </row>
    <row r="46" spans="1:8">
      <c r="A46" s="30"/>
      <c r="B46" s="43"/>
      <c r="C46" s="43"/>
      <c r="D46" s="43"/>
      <c r="E46" s="43"/>
      <c r="F46" s="50"/>
      <c r="G46" s="44"/>
      <c r="H46" s="44"/>
    </row>
    <row r="47" spans="1:8">
      <c r="A47" s="30"/>
      <c r="B47" s="43"/>
      <c r="C47" s="43"/>
      <c r="D47" s="43"/>
      <c r="E47" s="43"/>
      <c r="F47" s="50"/>
      <c r="G47" s="44"/>
      <c r="H47" s="44"/>
    </row>
    <row r="48" spans="1:8">
      <c r="A48" s="30"/>
      <c r="B48" s="43"/>
      <c r="C48" s="43"/>
      <c r="D48" s="43"/>
      <c r="E48" s="43"/>
      <c r="F48" s="50"/>
      <c r="G48" s="44"/>
      <c r="H48" s="44"/>
    </row>
    <row r="49" spans="1:8">
      <c r="A49" s="30"/>
      <c r="B49" s="43"/>
      <c r="C49" s="43"/>
      <c r="D49" s="43"/>
      <c r="E49" s="43"/>
      <c r="F49" s="50"/>
      <c r="G49" s="44"/>
      <c r="H49" s="44"/>
    </row>
    <row r="50" spans="1:8">
      <c r="A50" s="30"/>
      <c r="B50" s="43"/>
      <c r="C50" s="43"/>
      <c r="D50" s="43"/>
      <c r="E50" s="43"/>
      <c r="F50" s="50"/>
      <c r="G50" s="44"/>
      <c r="H50" s="44"/>
    </row>
    <row r="51" spans="1:8">
      <c r="A51" s="30"/>
      <c r="B51" s="43"/>
      <c r="C51" s="43"/>
      <c r="D51" s="43"/>
      <c r="E51" s="43"/>
      <c r="F51" s="50"/>
      <c r="G51" s="44"/>
      <c r="H51" s="44"/>
    </row>
    <row r="52" spans="1:8">
      <c r="A52" s="30"/>
      <c r="B52" s="43"/>
      <c r="C52" s="43"/>
      <c r="D52" s="43"/>
      <c r="E52" s="43"/>
      <c r="F52" s="50"/>
      <c r="G52" s="44"/>
      <c r="H52" s="44"/>
    </row>
    <row r="53" spans="1:8">
      <c r="A53" s="30"/>
      <c r="B53" s="43"/>
      <c r="C53" s="43"/>
      <c r="D53" s="43"/>
      <c r="E53" s="43"/>
      <c r="F53" s="50"/>
      <c r="G53" s="44"/>
      <c r="H53" s="44"/>
    </row>
    <row r="54" spans="1:8">
      <c r="A54" s="30"/>
      <c r="B54" s="43"/>
      <c r="C54" s="43"/>
      <c r="D54" s="43"/>
      <c r="E54" s="43"/>
      <c r="F54" s="50"/>
      <c r="G54" s="44"/>
      <c r="H54" s="44"/>
    </row>
    <row r="55" spans="1:8">
      <c r="A55" s="30"/>
      <c r="B55" s="43"/>
      <c r="C55" s="43"/>
      <c r="D55" s="43"/>
      <c r="E55" s="43"/>
      <c r="F55" s="50"/>
      <c r="G55" s="44"/>
      <c r="H55" s="44"/>
    </row>
    <row r="56" spans="1:8">
      <c r="A56" s="30"/>
      <c r="B56" s="43"/>
      <c r="C56" s="43"/>
      <c r="D56" s="43"/>
      <c r="E56" s="43"/>
      <c r="F56" s="50"/>
      <c r="G56" s="44"/>
      <c r="H56" s="44"/>
    </row>
    <row r="57" spans="1:8">
      <c r="A57" s="30"/>
      <c r="B57" s="43"/>
      <c r="C57" s="43"/>
      <c r="D57" s="43"/>
      <c r="E57" s="43"/>
      <c r="F57" s="50"/>
      <c r="G57" s="44"/>
      <c r="H57" s="44"/>
    </row>
    <row r="60" spans="1:8">
      <c r="A60" s="30"/>
      <c r="B60" s="30"/>
      <c r="C60" s="30"/>
      <c r="D60" s="30"/>
      <c r="E60" s="30"/>
    </row>
    <row r="61" spans="1:8">
      <c r="A61" s="30"/>
      <c r="B61" s="43"/>
      <c r="C61" s="43"/>
      <c r="D61" s="43"/>
      <c r="E61" s="43"/>
    </row>
    <row r="62" spans="1:8">
      <c r="A62" s="30"/>
      <c r="B62" s="43"/>
      <c r="C62" s="43"/>
      <c r="D62" s="43"/>
      <c r="E62" s="43"/>
    </row>
    <row r="63" spans="1:8">
      <c r="A63" s="30"/>
      <c r="B63" s="43"/>
      <c r="C63" s="43"/>
      <c r="D63" s="43"/>
      <c r="E63" s="43"/>
    </row>
    <row r="64" spans="1:8">
      <c r="A64" s="30"/>
      <c r="B64" s="43"/>
      <c r="C64" s="43"/>
      <c r="D64" s="43"/>
      <c r="E64" s="43"/>
    </row>
    <row r="65" spans="1:5">
      <c r="A65" s="30"/>
      <c r="B65" s="43"/>
      <c r="C65" s="43"/>
      <c r="D65" s="43"/>
      <c r="E65" s="43"/>
    </row>
    <row r="66" spans="1:5">
      <c r="A66" s="30"/>
      <c r="B66" s="43"/>
      <c r="C66" s="43"/>
      <c r="D66" s="43"/>
      <c r="E66" s="43"/>
    </row>
    <row r="67" spans="1:5">
      <c r="A67" s="30"/>
      <c r="B67" s="43"/>
      <c r="C67" s="43"/>
      <c r="D67" s="43"/>
      <c r="E67" s="43"/>
    </row>
    <row r="68" spans="1:5">
      <c r="A68" s="30"/>
      <c r="B68" s="43"/>
      <c r="C68" s="43"/>
      <c r="D68" s="43"/>
      <c r="E68" s="43"/>
    </row>
    <row r="69" spans="1:5">
      <c r="A69" s="30"/>
      <c r="B69" s="43"/>
      <c r="C69" s="43"/>
      <c r="D69" s="43"/>
      <c r="E69" s="43"/>
    </row>
    <row r="70" spans="1:5">
      <c r="A70" s="30"/>
      <c r="B70" s="43"/>
      <c r="C70" s="43"/>
      <c r="D70" s="43"/>
      <c r="E70" s="43"/>
    </row>
    <row r="71" spans="1:5">
      <c r="A71" s="30"/>
      <c r="B71" s="43"/>
      <c r="C71" s="43"/>
      <c r="D71" s="43"/>
      <c r="E71" s="43"/>
    </row>
    <row r="72" spans="1:5">
      <c r="A72" s="30"/>
      <c r="B72" s="43"/>
      <c r="C72" s="43"/>
      <c r="D72" s="43"/>
      <c r="E72" s="43"/>
    </row>
    <row r="73" spans="1:5">
      <c r="A73" s="30"/>
      <c r="B73" s="43"/>
      <c r="C73" s="43"/>
      <c r="D73" s="43"/>
      <c r="E73" s="43"/>
    </row>
    <row r="74" spans="1:5">
      <c r="A74" s="30"/>
      <c r="B74" s="43"/>
      <c r="C74" s="43"/>
      <c r="D74" s="43"/>
      <c r="E74" s="43"/>
    </row>
    <row r="75" spans="1:5">
      <c r="A75" s="30"/>
      <c r="B75" s="43"/>
      <c r="C75" s="43"/>
      <c r="D75" s="43"/>
      <c r="E75" s="43"/>
    </row>
    <row r="76" spans="1:5">
      <c r="A76" s="30"/>
      <c r="B76" s="43"/>
      <c r="C76" s="43"/>
      <c r="D76" s="43"/>
      <c r="E76" s="43"/>
    </row>
    <row r="77" spans="1:5">
      <c r="A77" s="30"/>
      <c r="B77" s="43"/>
      <c r="C77" s="43"/>
      <c r="D77" s="43"/>
      <c r="E77" s="43"/>
    </row>
    <row r="78" spans="1:5">
      <c r="A78" s="30"/>
      <c r="B78" s="43"/>
      <c r="C78" s="43"/>
      <c r="D78" s="43"/>
      <c r="E78" s="43"/>
    </row>
    <row r="79" spans="1:5">
      <c r="A79" s="30"/>
      <c r="B79" s="43"/>
      <c r="C79" s="43"/>
      <c r="D79" s="43"/>
      <c r="E79" s="43"/>
    </row>
    <row r="80" spans="1:5">
      <c r="A80" s="30"/>
      <c r="B80" s="43"/>
      <c r="C80" s="43"/>
      <c r="D80" s="43"/>
      <c r="E80" s="43"/>
    </row>
    <row r="81" spans="1:5">
      <c r="A81" s="30"/>
      <c r="B81" s="43"/>
      <c r="C81" s="43"/>
      <c r="D81" s="43"/>
      <c r="E81" s="43"/>
    </row>
    <row r="82" spans="1:5">
      <c r="A82" s="30"/>
      <c r="B82" s="43"/>
      <c r="C82" s="43"/>
      <c r="D82" s="43"/>
      <c r="E82" s="43"/>
    </row>
    <row r="83" spans="1:5">
      <c r="A83" s="30"/>
      <c r="B83" s="43"/>
      <c r="C83" s="43"/>
      <c r="D83" s="43"/>
      <c r="E83" s="43"/>
    </row>
    <row r="84" spans="1:5">
      <c r="A84" s="30"/>
      <c r="B84" s="43"/>
      <c r="C84" s="43"/>
      <c r="D84" s="43"/>
      <c r="E84" s="43"/>
    </row>
    <row r="85" spans="1:5">
      <c r="A85" s="30"/>
      <c r="B85" s="43"/>
      <c r="C85" s="43"/>
      <c r="D85" s="43"/>
      <c r="E85" s="43"/>
    </row>
    <row r="86" spans="1:5">
      <c r="A86" s="30"/>
      <c r="B86" s="43"/>
      <c r="C86" s="43"/>
      <c r="D86" s="43"/>
      <c r="E86" s="43"/>
    </row>
    <row r="87" spans="1:5">
      <c r="A87" s="30"/>
      <c r="B87" s="43"/>
      <c r="C87" s="43"/>
      <c r="D87" s="43"/>
      <c r="E87" s="43"/>
    </row>
    <row r="88" spans="1:5">
      <c r="A88" s="30"/>
      <c r="B88" s="43"/>
      <c r="C88" s="43"/>
      <c r="D88" s="43"/>
      <c r="E88" s="43"/>
    </row>
    <row r="89" spans="1:5">
      <c r="A89" s="30"/>
      <c r="B89" s="43"/>
      <c r="C89" s="43"/>
      <c r="D89" s="43"/>
      <c r="E89" s="43"/>
    </row>
    <row r="90" spans="1:5">
      <c r="A90" s="30"/>
      <c r="B90" s="43"/>
      <c r="C90" s="43"/>
      <c r="D90" s="43"/>
      <c r="E90" s="43"/>
    </row>
    <row r="91" spans="1:5">
      <c r="A91" s="30"/>
      <c r="B91" s="43"/>
      <c r="C91" s="43"/>
      <c r="D91" s="43"/>
      <c r="E91" s="43"/>
    </row>
    <row r="92" spans="1:5">
      <c r="A92" s="30"/>
      <c r="B92" s="43"/>
      <c r="C92" s="43"/>
      <c r="D92" s="43"/>
      <c r="E92" s="43"/>
    </row>
    <row r="93" spans="1:5">
      <c r="A93" s="30"/>
      <c r="B93" s="43"/>
      <c r="C93" s="43"/>
      <c r="D93" s="43"/>
      <c r="E93" s="43"/>
    </row>
    <row r="94" spans="1:5">
      <c r="A94" s="30"/>
      <c r="B94" s="43"/>
      <c r="C94" s="43"/>
      <c r="D94" s="43"/>
      <c r="E94" s="43"/>
    </row>
    <row r="95" spans="1:5">
      <c r="A95" s="30"/>
      <c r="B95" s="43"/>
      <c r="C95" s="43"/>
      <c r="D95" s="43"/>
      <c r="E95" s="43"/>
    </row>
    <row r="96" spans="1:5">
      <c r="A96" s="30"/>
      <c r="B96" s="43"/>
      <c r="C96" s="43"/>
      <c r="D96" s="43"/>
      <c r="E96" s="43"/>
    </row>
    <row r="97" spans="1:5">
      <c r="A97" s="30"/>
      <c r="B97" s="43"/>
      <c r="C97" s="43"/>
      <c r="D97" s="43"/>
      <c r="E97" s="43"/>
    </row>
    <row r="98" spans="1:5">
      <c r="A98" s="30"/>
      <c r="B98" s="43"/>
      <c r="C98" s="43"/>
      <c r="D98" s="43"/>
      <c r="E98" s="43"/>
    </row>
    <row r="99" spans="1:5">
      <c r="A99" s="30"/>
      <c r="B99" s="43"/>
      <c r="C99" s="43"/>
      <c r="D99" s="43"/>
      <c r="E99" s="43"/>
    </row>
    <row r="100" spans="1:5">
      <c r="A100" s="30"/>
      <c r="B100" s="43"/>
      <c r="C100" s="43"/>
      <c r="D100" s="43"/>
      <c r="E100" s="43"/>
    </row>
    <row r="101" spans="1:5">
      <c r="A101" s="30"/>
      <c r="B101" s="43"/>
      <c r="C101" s="43"/>
      <c r="D101" s="43"/>
      <c r="E101" s="43"/>
    </row>
    <row r="102" spans="1:5">
      <c r="A102" s="30"/>
      <c r="B102" s="43"/>
      <c r="C102" s="43"/>
      <c r="D102" s="43"/>
      <c r="E102" s="43"/>
    </row>
    <row r="108" spans="1:5">
      <c r="B108" s="29"/>
      <c r="C108" s="29"/>
    </row>
    <row r="109" spans="1:5">
      <c r="B109" s="29"/>
      <c r="C109" s="29"/>
    </row>
    <row r="110" spans="1:5">
      <c r="B110" s="29"/>
      <c r="C110" s="29"/>
    </row>
    <row r="111" spans="1:5">
      <c r="B111" s="29"/>
      <c r="C111" s="29"/>
    </row>
    <row r="112" spans="1:5">
      <c r="B112" s="29"/>
      <c r="C112" s="29"/>
    </row>
    <row r="113" spans="2:3">
      <c r="B113" s="29"/>
      <c r="C113" s="29"/>
    </row>
    <row r="114" spans="2:3">
      <c r="B114" s="29"/>
      <c r="C114" s="29"/>
    </row>
    <row r="115" spans="2:3">
      <c r="B115" s="29"/>
      <c r="C115" s="29"/>
    </row>
    <row r="116" spans="2:3">
      <c r="B116" s="29"/>
      <c r="C116" s="29"/>
    </row>
    <row r="117" spans="2:3">
      <c r="B117" s="29"/>
      <c r="C117" s="29"/>
    </row>
    <row r="118" spans="2:3">
      <c r="B118" s="29"/>
      <c r="C118" s="29"/>
    </row>
    <row r="119" spans="2:3">
      <c r="B119" s="29"/>
      <c r="C119" s="29"/>
    </row>
    <row r="120" spans="2:3">
      <c r="B120" s="29"/>
      <c r="C120" s="29"/>
    </row>
  </sheetData>
  <hyperlinks>
    <hyperlink ref="A10" r:id="rId1"/>
  </hyperlinks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5"/>
  <sheetViews>
    <sheetView showGridLines="0" zoomScaleNormal="100" workbookViewId="0">
      <selection activeCell="P12" sqref="P12"/>
    </sheetView>
  </sheetViews>
  <sheetFormatPr defaultColWidth="10.33203125" defaultRowHeight="16.5"/>
  <cols>
    <col min="1" max="1" width="27.58203125" style="3" customWidth="1"/>
    <col min="2" max="25" width="6.5" style="2" customWidth="1"/>
    <col min="26" max="16384" width="10.33203125" style="2"/>
  </cols>
  <sheetData>
    <row r="1" spans="1:24">
      <c r="A1" s="227" t="s">
        <v>142</v>
      </c>
    </row>
    <row r="2" spans="1:24" s="3" customFormat="1">
      <c r="A2" s="45"/>
      <c r="B2" s="269">
        <v>2000</v>
      </c>
      <c r="C2" s="269">
        <v>2001</v>
      </c>
      <c r="D2" s="269">
        <v>2002</v>
      </c>
      <c r="E2" s="269">
        <v>2003</v>
      </c>
      <c r="F2" s="269">
        <v>2004</v>
      </c>
      <c r="G2" s="1">
        <v>2005</v>
      </c>
      <c r="H2" s="1">
        <v>2006</v>
      </c>
      <c r="I2" s="1">
        <v>2007</v>
      </c>
      <c r="J2" s="1">
        <v>2008</v>
      </c>
      <c r="K2" s="1">
        <v>2009</v>
      </c>
      <c r="L2" s="1">
        <v>2010</v>
      </c>
      <c r="M2" s="1">
        <v>2011</v>
      </c>
      <c r="N2" s="1">
        <v>2012</v>
      </c>
      <c r="O2" s="1">
        <v>2013</v>
      </c>
      <c r="P2" s="1">
        <v>2014</v>
      </c>
      <c r="Q2" s="1">
        <v>2015</v>
      </c>
      <c r="R2" s="1">
        <v>2016</v>
      </c>
      <c r="S2" s="1">
        <v>2017</v>
      </c>
      <c r="T2" s="1">
        <v>2018</v>
      </c>
      <c r="U2" s="1">
        <v>2019</v>
      </c>
      <c r="V2" s="1">
        <v>2020</v>
      </c>
      <c r="W2" s="1">
        <v>2021</v>
      </c>
      <c r="X2" s="1">
        <v>2022</v>
      </c>
    </row>
    <row r="3" spans="1:24" s="3" customFormat="1">
      <c r="A3" s="8" t="s">
        <v>674</v>
      </c>
      <c r="B3" s="51">
        <v>3.6</v>
      </c>
      <c r="C3" s="51">
        <v>4.9000000000000004</v>
      </c>
      <c r="D3" s="51">
        <v>5.2</v>
      </c>
      <c r="E3" s="51">
        <v>4.3</v>
      </c>
      <c r="F3" s="3">
        <v>4.4000000000000004</v>
      </c>
      <c r="G3" s="51">
        <v>5.8</v>
      </c>
      <c r="H3" s="51">
        <v>8.6</v>
      </c>
      <c r="I3" s="51">
        <v>7.1</v>
      </c>
      <c r="J3" s="51">
        <v>2.1</v>
      </c>
      <c r="K3" s="3">
        <v>-2.7</v>
      </c>
      <c r="L3" s="51">
        <v>9.8000000000000007</v>
      </c>
      <c r="M3" s="51">
        <v>0</v>
      </c>
      <c r="N3" s="51">
        <v>1.9</v>
      </c>
      <c r="O3" s="51">
        <v>1.8</v>
      </c>
      <c r="P3" s="3">
        <v>2</v>
      </c>
      <c r="Q3" s="51">
        <v>3.1</v>
      </c>
      <c r="R3" s="51">
        <v>-0.4</v>
      </c>
      <c r="S3" s="51">
        <v>0</v>
      </c>
      <c r="T3" s="51">
        <v>2</v>
      </c>
      <c r="U3" s="3">
        <v>0.5</v>
      </c>
      <c r="V3" s="51">
        <v>-1.7</v>
      </c>
      <c r="W3" s="51">
        <v>4.0999999999999996</v>
      </c>
      <c r="X3" s="51">
        <v>-0.1</v>
      </c>
    </row>
    <row r="4" spans="1:24" s="3" customFormat="1">
      <c r="A4" s="8" t="s">
        <v>143</v>
      </c>
      <c r="B4" s="51">
        <v>3.9</v>
      </c>
      <c r="C4" s="51">
        <v>5.8</v>
      </c>
      <c r="D4" s="51">
        <v>8</v>
      </c>
      <c r="E4" s="51">
        <v>7.6</v>
      </c>
      <c r="F4" s="3">
        <v>1.8</v>
      </c>
      <c r="G4" s="51">
        <v>4.5999999999999996</v>
      </c>
      <c r="H4" s="51">
        <v>8</v>
      </c>
      <c r="I4" s="51">
        <v>6.5</v>
      </c>
      <c r="J4" s="51">
        <v>2.2000000000000002</v>
      </c>
      <c r="K4" s="3">
        <v>-2.1</v>
      </c>
      <c r="L4" s="51">
        <v>8.3000000000000007</v>
      </c>
      <c r="M4" s="51">
        <v>0.9</v>
      </c>
      <c r="N4" s="51">
        <v>2.2999999999999998</v>
      </c>
      <c r="O4" s="51">
        <v>2.2000000000000002</v>
      </c>
      <c r="P4" s="3">
        <v>2.5</v>
      </c>
      <c r="Q4" s="51">
        <v>3.6</v>
      </c>
      <c r="R4" s="51">
        <v>0.2</v>
      </c>
      <c r="S4" s="51">
        <v>1.2</v>
      </c>
      <c r="T4" s="51">
        <v>2.4</v>
      </c>
      <c r="U4" s="3">
        <v>1.3</v>
      </c>
      <c r="V4" s="51">
        <v>5.3</v>
      </c>
      <c r="W4" s="51">
        <v>3.8</v>
      </c>
      <c r="X4" s="51">
        <v>-2.4900000000000002</v>
      </c>
    </row>
    <row r="5" spans="1:24" ht="20.9" customHeight="1">
      <c r="A5" s="60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</row>
    <row r="6" spans="1:24" ht="18.75" customHeight="1">
      <c r="A6" s="248"/>
      <c r="B6" s="14"/>
      <c r="C6" s="14"/>
      <c r="D6" s="14"/>
      <c r="E6" s="14"/>
      <c r="F6" s="14"/>
      <c r="G6" s="14"/>
      <c r="H6" s="14"/>
      <c r="I6" s="14"/>
      <c r="J6" s="14"/>
      <c r="K6" s="14"/>
      <c r="L6" s="54"/>
      <c r="M6" s="54"/>
      <c r="N6" s="54"/>
      <c r="O6" s="54"/>
      <c r="P6" s="54"/>
      <c r="Q6" s="54"/>
      <c r="R6" s="55"/>
      <c r="S6" s="54"/>
      <c r="T6" s="54"/>
      <c r="U6" s="54"/>
      <c r="V6" s="55"/>
      <c r="W6" s="54"/>
      <c r="X6" s="55"/>
    </row>
    <row r="7" spans="1:24">
      <c r="A7" s="3" t="s">
        <v>144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</row>
    <row r="8" spans="1:24">
      <c r="A8" s="34" t="s">
        <v>145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</row>
    <row r="9" spans="1:24"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</row>
    <row r="10" spans="1:24"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</row>
    <row r="13" spans="1:24">
      <c r="A13" s="3" t="s">
        <v>118</v>
      </c>
    </row>
    <row r="24" spans="1:24" s="3" customFormat="1">
      <c r="A24" s="8"/>
      <c r="B24" s="51"/>
      <c r="C24" s="51"/>
      <c r="D24" s="51"/>
      <c r="E24" s="51"/>
      <c r="G24" s="51"/>
      <c r="H24" s="51"/>
      <c r="I24" s="51"/>
      <c r="J24" s="51"/>
      <c r="L24" s="51"/>
      <c r="M24" s="51"/>
      <c r="N24" s="51"/>
      <c r="O24" s="51"/>
      <c r="R24" s="51"/>
      <c r="S24" s="51"/>
      <c r="T24" s="51"/>
      <c r="V24" s="51"/>
      <c r="W24" s="51"/>
      <c r="X24" s="51"/>
    </row>
    <row r="25" spans="1:24" s="3" customFormat="1">
      <c r="A25" s="8"/>
      <c r="B25" s="51"/>
      <c r="C25" s="51"/>
      <c r="D25" s="51"/>
      <c r="E25" s="51"/>
      <c r="G25" s="51"/>
      <c r="H25" s="51"/>
      <c r="I25" s="51"/>
      <c r="J25" s="51"/>
      <c r="L25" s="51"/>
      <c r="M25" s="51"/>
      <c r="N25" s="51"/>
      <c r="O25" s="51"/>
      <c r="Q25" s="51"/>
      <c r="R25" s="51"/>
      <c r="S25" s="51"/>
      <c r="T25" s="51"/>
      <c r="V25" s="51"/>
      <c r="W25" s="51"/>
      <c r="X25" s="51"/>
    </row>
  </sheetData>
  <hyperlinks>
    <hyperlink ref="A8" r:id="rId1"/>
  </hyperlinks>
  <pageMargins left="0.7" right="0.7" top="0.75" bottom="0.75" header="0.3" footer="0.3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CC33C366B3CBA84FA6B34295B9C360B1" ma:contentTypeVersion="9" ma:contentTypeDescription="Umožňuje vytvoriť nový dokument." ma:contentTypeScope="" ma:versionID="e6d8ff75b3fd622fe4c8cdb60cc29e53">
  <xsd:schema xmlns:xsd="http://www.w3.org/2001/XMLSchema" xmlns:xs="http://www.w3.org/2001/XMLSchema" xmlns:p="http://schemas.microsoft.com/office/2006/metadata/properties" xmlns:ns2="2e61ac9b-47b2-4b01-b43b-31c5f24e66eb" xmlns:ns3="669b9115-514f-4c3f-b693-77286a53f11a" targetNamespace="http://schemas.microsoft.com/office/2006/metadata/properties" ma:root="true" ma:fieldsID="8727f30f8c71be6e39d6b935c6aa474e" ns2:_="" ns3:_="">
    <xsd:import namespace="2e61ac9b-47b2-4b01-b43b-31c5f24e66eb"/>
    <xsd:import namespace="669b9115-514f-4c3f-b693-77286a53f11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e61ac9b-47b2-4b01-b43b-31c5f24e66e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2" nillable="true" ma:taxonomy="true" ma:internalName="lcf76f155ced4ddcb4097134ff3c332f" ma:taxonomyFieldName="MediaServiceImageTags" ma:displayName="Značky obrázka" ma:readOnly="false" ma:fieldId="{5cf76f15-5ced-4ddc-b409-7134ff3c332f}" ma:taxonomyMulti="true" ma:sspId="8abcd485-bb75-44d2-b525-abbd28f7082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69b9115-514f-4c3f-b693-77286a53f11a" elementFormDefault="qualified">
    <xsd:import namespace="http://schemas.microsoft.com/office/2006/documentManagement/types"/>
    <xsd:import namespace="http://schemas.microsoft.com/office/infopath/2007/PartnerControls"/>
    <xsd:element name="TaxCatchAll" ma:index="13" nillable="true" ma:displayName="Taxonomy Catch All Column" ma:hidden="true" ma:list="{08f25565-e86e-414d-9562-5c8d0f407e6b}" ma:internalName="TaxCatchAll" ma:showField="CatchAllData" ma:web="669b9115-514f-4c3f-b693-77286a53f11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669b9115-514f-4c3f-b693-77286a53f11a" xsi:nil="true"/>
    <lcf76f155ced4ddcb4097134ff3c332f xmlns="2e61ac9b-47b2-4b01-b43b-31c5f24e66eb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6216111F-A1FE-422F-9381-0113351D75D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A567608-2A3A-4014-94CD-CE0080F2106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e61ac9b-47b2-4b01-b43b-31c5f24e66eb"/>
    <ds:schemaRef ds:uri="669b9115-514f-4c3f-b693-77286a53f11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4AC669C-9B0D-4E41-BE5B-45BE4D966A8C}">
  <ds:schemaRefs>
    <ds:schemaRef ds:uri="http://schemas.openxmlformats.org/package/2006/metadata/core-properties"/>
    <ds:schemaRef ds:uri="http://purl.org/dc/terms/"/>
    <ds:schemaRef ds:uri="http://purl.org/dc/elements/1.1/"/>
    <ds:schemaRef ds:uri="669b9115-514f-4c3f-b693-77286a53f11a"/>
    <ds:schemaRef ds:uri="http://schemas.microsoft.com/office/2006/metadata/properties"/>
    <ds:schemaRef ds:uri="http://schemas.microsoft.com/office/infopath/2007/PartnerControls"/>
    <ds:schemaRef ds:uri="http://schemas.microsoft.com/office/2006/documentManagement/types"/>
    <ds:schemaRef ds:uri="http://purl.org/dc/dcmitype/"/>
    <ds:schemaRef ds:uri="2e61ac9b-47b2-4b01-b43b-31c5f24e66eb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79</vt:i4>
      </vt:variant>
      <vt:variant>
        <vt:lpstr>Pomenované rozsahy</vt:lpstr>
      </vt:variant>
      <vt:variant>
        <vt:i4>3</vt:i4>
      </vt:variant>
    </vt:vector>
  </HeadingPairs>
  <TitlesOfParts>
    <vt:vector size="82" baseType="lpstr">
      <vt:lpstr>Zoznam</vt:lpstr>
      <vt:lpstr>G1</vt:lpstr>
      <vt:lpstr>G2</vt:lpstr>
      <vt:lpstr>G3</vt:lpstr>
      <vt:lpstr>G4</vt:lpstr>
      <vt:lpstr>G5</vt:lpstr>
      <vt:lpstr>G6</vt:lpstr>
      <vt:lpstr>G7</vt:lpstr>
      <vt:lpstr>G8</vt:lpstr>
      <vt:lpstr>G9</vt:lpstr>
      <vt:lpstr>G10</vt:lpstr>
      <vt:lpstr>G11</vt:lpstr>
      <vt:lpstr>T2</vt:lpstr>
      <vt:lpstr>G12</vt:lpstr>
      <vt:lpstr>G13a</vt:lpstr>
      <vt:lpstr>G13b</vt:lpstr>
      <vt:lpstr>G13c</vt:lpstr>
      <vt:lpstr>G13d</vt:lpstr>
      <vt:lpstr>G14</vt:lpstr>
      <vt:lpstr>T3</vt:lpstr>
      <vt:lpstr>G15</vt:lpstr>
      <vt:lpstr>G16</vt:lpstr>
      <vt:lpstr>G17</vt:lpstr>
      <vt:lpstr>G18</vt:lpstr>
      <vt:lpstr>G19</vt:lpstr>
      <vt:lpstr>G20</vt:lpstr>
      <vt:lpstr>G21</vt:lpstr>
      <vt:lpstr>G22</vt:lpstr>
      <vt:lpstr>G23</vt:lpstr>
      <vt:lpstr>T4</vt:lpstr>
      <vt:lpstr>G24</vt:lpstr>
      <vt:lpstr>G25</vt:lpstr>
      <vt:lpstr>G26</vt:lpstr>
      <vt:lpstr>G27</vt:lpstr>
      <vt:lpstr>G28</vt:lpstr>
      <vt:lpstr>G29</vt:lpstr>
      <vt:lpstr>G30_31</vt:lpstr>
      <vt:lpstr>G32</vt:lpstr>
      <vt:lpstr>G33</vt:lpstr>
      <vt:lpstr>G34</vt:lpstr>
      <vt:lpstr>G35</vt:lpstr>
      <vt:lpstr>G36</vt:lpstr>
      <vt:lpstr>G37</vt:lpstr>
      <vt:lpstr>T5</vt:lpstr>
      <vt:lpstr>G38</vt:lpstr>
      <vt:lpstr>G39</vt:lpstr>
      <vt:lpstr>G40</vt:lpstr>
      <vt:lpstr>G41</vt:lpstr>
      <vt:lpstr>G42</vt:lpstr>
      <vt:lpstr>G43</vt:lpstr>
      <vt:lpstr>G44</vt:lpstr>
      <vt:lpstr>G45</vt:lpstr>
      <vt:lpstr>G46</vt:lpstr>
      <vt:lpstr>T6</vt:lpstr>
      <vt:lpstr>G47</vt:lpstr>
      <vt:lpstr>G48</vt:lpstr>
      <vt:lpstr>G49</vt:lpstr>
      <vt:lpstr>G50</vt:lpstr>
      <vt:lpstr>G51</vt:lpstr>
      <vt:lpstr>G52</vt:lpstr>
      <vt:lpstr>G53</vt:lpstr>
      <vt:lpstr>G54</vt:lpstr>
      <vt:lpstr>G55</vt:lpstr>
      <vt:lpstr>G56</vt:lpstr>
      <vt:lpstr>G57</vt:lpstr>
      <vt:lpstr>G58</vt:lpstr>
      <vt:lpstr>G59</vt:lpstr>
      <vt:lpstr>G60</vt:lpstr>
      <vt:lpstr>G61</vt:lpstr>
      <vt:lpstr>G62</vt:lpstr>
      <vt:lpstr>G63</vt:lpstr>
      <vt:lpstr>G64</vt:lpstr>
      <vt:lpstr>G65</vt:lpstr>
      <vt:lpstr>G66</vt:lpstr>
      <vt:lpstr>G67</vt:lpstr>
      <vt:lpstr>G68</vt:lpstr>
      <vt:lpstr>G69</vt:lpstr>
      <vt:lpstr>G70</vt:lpstr>
      <vt:lpstr>T7</vt:lpstr>
      <vt:lpstr>'G4'!_Ref130989510</vt:lpstr>
      <vt:lpstr>'G12'!eztoc14487_0_0_1_0_0_2</vt:lpstr>
      <vt:lpstr>'G12'!eztoc14487_0_0_1_0_0_3</vt:lpstr>
    </vt:vector>
  </TitlesOfParts>
  <Manager/>
  <Company>Ministerstvo hospodárstva Slovenskej republiky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Boros Kamil</dc:creator>
  <cp:keywords/>
  <dc:description/>
  <cp:lastModifiedBy>Vladova Anna</cp:lastModifiedBy>
  <cp:revision/>
  <dcterms:created xsi:type="dcterms:W3CDTF">2023-05-04T14:10:20Z</dcterms:created>
  <dcterms:modified xsi:type="dcterms:W3CDTF">2023-09-07T12:46:25Z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0x010100CC33C366B3CBA84FA6B34295B9C360B1</vt:lpwstr>
  </property>
  <property fmtid="{D5CDD505-2E9C-101B-9397-08002B2CF9AE}" pid="3" name="MediaServiceImageTags">
    <vt:lpwstr/>
  </property>
</Properties>
</file>