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0" windowWidth="13800" windowHeight="21210"/>
  </bookViews>
  <sheets>
    <sheet name="Index bonity" sheetId="3" r:id="rId1"/>
  </sheets>
  <definedNames>
    <definedName name="_xlnm.Print_Area" localSheetId="0">'Index bonity'!$A$1:$J$97</definedName>
  </definedNames>
  <calcPr calcId="145621"/>
</workbook>
</file>

<file path=xl/calcChain.xml><?xml version="1.0" encoding="utf-8"?>
<calcChain xmlns="http://schemas.openxmlformats.org/spreadsheetml/2006/main">
  <c r="G75" i="3" l="1"/>
  <c r="I75" i="3"/>
  <c r="H75" i="3"/>
  <c r="I56" i="3"/>
  <c r="I19" i="3" s="1"/>
  <c r="H56" i="3"/>
  <c r="H20" i="3" s="1"/>
  <c r="G56" i="3"/>
  <c r="G19" i="3" s="1"/>
  <c r="H57" i="3"/>
  <c r="I57" i="3"/>
  <c r="G57" i="3"/>
  <c r="G52" i="3"/>
  <c r="H19" i="3" l="1"/>
  <c r="G20" i="3"/>
  <c r="I20" i="3"/>
  <c r="G95" i="3"/>
  <c r="I89" i="3"/>
  <c r="H89" i="3"/>
  <c r="G89" i="3"/>
  <c r="G86" i="3"/>
  <c r="G83" i="3"/>
  <c r="I95" i="3" l="1"/>
  <c r="H95" i="3"/>
  <c r="I92" i="3"/>
  <c r="I93" i="3" s="1"/>
  <c r="I33" i="3" s="1"/>
  <c r="H92" i="3"/>
  <c r="H93" i="3" s="1"/>
  <c r="H33" i="3" s="1"/>
  <c r="G92" i="3"/>
  <c r="G93" i="3" s="1"/>
  <c r="G33" i="3" s="1"/>
  <c r="I86" i="3"/>
  <c r="H86" i="3"/>
  <c r="I83" i="3"/>
  <c r="H83" i="3"/>
  <c r="G22" i="3"/>
  <c r="I60" i="3"/>
  <c r="H60" i="3"/>
  <c r="G60" i="3"/>
  <c r="I58" i="3"/>
  <c r="I23" i="3" s="1"/>
  <c r="H58" i="3"/>
  <c r="H23" i="3" s="1"/>
  <c r="G58" i="3"/>
  <c r="G23" i="3" s="1"/>
  <c r="I52" i="3"/>
  <c r="H52" i="3"/>
  <c r="I32" i="3"/>
  <c r="H32" i="3"/>
  <c r="G32" i="3"/>
  <c r="H31" i="3"/>
  <c r="I30" i="3"/>
  <c r="H30" i="3"/>
  <c r="G30" i="3"/>
  <c r="I29" i="3"/>
  <c r="H29" i="3"/>
  <c r="G29" i="3"/>
  <c r="I22" i="3"/>
  <c r="H22" i="3"/>
  <c r="I31" i="3" l="1"/>
  <c r="I34" i="3"/>
  <c r="H34" i="3"/>
  <c r="H13" i="3"/>
  <c r="G31" i="3"/>
  <c r="G34" i="3"/>
  <c r="H24" i="3"/>
  <c r="H14" i="3" s="1"/>
  <c r="G10" i="3"/>
  <c r="I12" i="3"/>
  <c r="G35" i="3"/>
  <c r="G36" i="3" s="1"/>
  <c r="I10" i="3"/>
  <c r="I35" i="3"/>
  <c r="I36" i="3" s="1"/>
  <c r="H21" i="3"/>
  <c r="H11" i="3" s="1"/>
  <c r="H10" i="3"/>
  <c r="H25" i="3"/>
  <c r="H26" i="3" s="1"/>
  <c r="G12" i="3"/>
  <c r="H12" i="3"/>
  <c r="I9" i="3"/>
  <c r="G9" i="3"/>
  <c r="G21" i="3"/>
  <c r="G11" i="3" s="1"/>
  <c r="I21" i="3"/>
  <c r="I11" i="3" s="1"/>
  <c r="G24" i="3"/>
  <c r="G14" i="3" s="1"/>
  <c r="I24" i="3"/>
  <c r="I14" i="3" s="1"/>
  <c r="H9" i="3"/>
  <c r="H35" i="3"/>
  <c r="H36" i="3" s="1"/>
  <c r="G13" i="3"/>
  <c r="I13" i="3"/>
  <c r="I25" i="3" l="1"/>
  <c r="I26" i="3" s="1"/>
  <c r="H15" i="3"/>
  <c r="H16" i="3" s="1"/>
  <c r="I15" i="3"/>
  <c r="I16" i="3" s="1"/>
  <c r="G15" i="3"/>
  <c r="G16" i="3" s="1"/>
  <c r="G25" i="3"/>
  <c r="G26" i="3" s="1"/>
</calcChain>
</file>

<file path=xl/sharedStrings.xml><?xml version="1.0" encoding="utf-8"?>
<sst xmlns="http://schemas.openxmlformats.org/spreadsheetml/2006/main" count="281" uniqueCount="157">
  <si>
    <t>_CK</t>
  </si>
  <si>
    <t>_VK</t>
  </si>
  <si>
    <t>Použitý vzorec</t>
  </si>
  <si>
    <t>Skratka</t>
  </si>
  <si>
    <t>S_001</t>
  </si>
  <si>
    <t>Hodnotenie</t>
  </si>
  <si>
    <t>Ukazovateľ hodnotenia firmy</t>
  </si>
  <si>
    <t>S_066</t>
  </si>
  <si>
    <t>MaZ_15</t>
  </si>
  <si>
    <t>MaZ_20</t>
  </si>
  <si>
    <t>MaZ_21</t>
  </si>
  <si>
    <t>PaV_11</t>
  </si>
  <si>
    <t>V_38</t>
  </si>
  <si>
    <t>Pomer čstého pracovného kapitálu k cudzím zdrojom krytia</t>
  </si>
  <si>
    <r>
      <t>X</t>
    </r>
    <r>
      <rPr>
        <vertAlign val="subscript"/>
        <sz val="7"/>
        <rFont val="Arial CE"/>
        <family val="2"/>
        <charset val="238"/>
      </rPr>
      <t>1</t>
    </r>
    <r>
      <rPr>
        <sz val="7"/>
        <rFont val="Arial CE"/>
        <family val="2"/>
        <charset val="238"/>
      </rPr>
      <t>=_ČPK/_CK</t>
    </r>
  </si>
  <si>
    <t>_ČPK</t>
  </si>
  <si>
    <t>Pomer celkových zdrojov krytia k cudzým zdrojom krytia</t>
  </si>
  <si>
    <r>
      <t>X</t>
    </r>
    <r>
      <rPr>
        <vertAlign val="subscript"/>
        <sz val="7"/>
        <rFont val="Arial CE"/>
        <family val="2"/>
        <charset val="238"/>
      </rPr>
      <t>2</t>
    </r>
    <r>
      <rPr>
        <sz val="7"/>
        <rFont val="Arial CE"/>
        <family val="2"/>
        <charset val="238"/>
      </rPr>
      <t>=_CZK/_CK</t>
    </r>
  </si>
  <si>
    <t>PaV_4</t>
  </si>
  <si>
    <t>_CP</t>
  </si>
  <si>
    <t>_Z</t>
  </si>
  <si>
    <t>Zásoby</t>
  </si>
  <si>
    <t>MaZ_4</t>
  </si>
  <si>
    <t>Čistý pracovný kapitál</t>
  </si>
  <si>
    <t>S_088</t>
  </si>
  <si>
    <t>_HZ</t>
  </si>
  <si>
    <t>Hrubý zisk</t>
  </si>
  <si>
    <t>S_031</t>
  </si>
  <si>
    <t>_CZK</t>
  </si>
  <si>
    <t>Celkové zdroje krytia</t>
  </si>
  <si>
    <t>MaZ_20+MaZ_21</t>
  </si>
  <si>
    <t>_CM</t>
  </si>
  <si>
    <t>Pomer hrubého zisku k celkovým zdrojom krytia</t>
  </si>
  <si>
    <r>
      <t>X</t>
    </r>
    <r>
      <rPr>
        <vertAlign val="subscript"/>
        <sz val="7"/>
        <rFont val="Arial CE"/>
        <family val="2"/>
        <charset val="238"/>
      </rPr>
      <t>3</t>
    </r>
    <r>
      <rPr>
        <sz val="7"/>
        <rFont val="Arial CE"/>
        <family val="2"/>
        <charset val="238"/>
      </rPr>
      <t>=_HZ/_CZK</t>
    </r>
  </si>
  <si>
    <r>
      <t>X</t>
    </r>
    <r>
      <rPr>
        <vertAlign val="subscript"/>
        <sz val="7"/>
        <rFont val="Arial CE"/>
        <family val="2"/>
        <charset val="238"/>
      </rPr>
      <t>4</t>
    </r>
    <r>
      <rPr>
        <sz val="7"/>
        <rFont val="Arial CE"/>
        <family val="2"/>
        <charset val="238"/>
      </rPr>
      <t>=_HZ/_CV</t>
    </r>
  </si>
  <si>
    <t>Pomer hrubého zisku k celkovým výnosom z bežnej činnosti</t>
  </si>
  <si>
    <t>Celkové výnosy z bežnej činnosti</t>
  </si>
  <si>
    <t>Pomer stavu zásob k celkovému majetku</t>
  </si>
  <si>
    <r>
      <t>X</t>
    </r>
    <r>
      <rPr>
        <vertAlign val="subscript"/>
        <sz val="7"/>
        <rFont val="Arial CE"/>
        <family val="2"/>
        <charset val="238"/>
      </rPr>
      <t>5</t>
    </r>
    <r>
      <rPr>
        <sz val="7"/>
        <rFont val="Arial CE"/>
        <family val="2"/>
        <charset val="238"/>
      </rPr>
      <t>=_Z/_CM</t>
    </r>
  </si>
  <si>
    <r>
      <t>X</t>
    </r>
    <r>
      <rPr>
        <vertAlign val="subscript"/>
        <sz val="7"/>
        <rFont val="Arial CE"/>
        <charset val="238"/>
      </rPr>
      <t>6</t>
    </r>
    <r>
      <rPr>
        <sz val="7"/>
        <rFont val="Arial CE"/>
        <charset val="238"/>
      </rPr>
      <t>=_CV/_CZK</t>
    </r>
  </si>
  <si>
    <t>Pomer celkkových výnosov z bežnej činnosti k celkovým zdrojom krytia</t>
  </si>
  <si>
    <r>
      <t>1,5</t>
    </r>
    <r>
      <rPr>
        <vertAlign val="subscript"/>
        <sz val="7"/>
        <rFont val="Arial CE"/>
        <family val="2"/>
        <charset val="238"/>
      </rPr>
      <t>1</t>
    </r>
    <r>
      <rPr>
        <sz val="7"/>
        <rFont val="Arial CE"/>
        <family val="2"/>
        <charset val="238"/>
      </rPr>
      <t>+0,08x</t>
    </r>
    <r>
      <rPr>
        <vertAlign val="subscript"/>
        <sz val="7"/>
        <rFont val="Arial CE"/>
        <family val="2"/>
        <charset val="238"/>
      </rPr>
      <t>2</t>
    </r>
    <r>
      <rPr>
        <sz val="7"/>
        <rFont val="Arial CE"/>
        <family val="2"/>
        <charset val="238"/>
      </rPr>
      <t>+10x</t>
    </r>
    <r>
      <rPr>
        <vertAlign val="subscript"/>
        <sz val="7"/>
        <rFont val="Arial CE"/>
        <family val="2"/>
        <charset val="238"/>
      </rPr>
      <t>3</t>
    </r>
    <r>
      <rPr>
        <sz val="7"/>
        <rFont val="Arial CE"/>
        <family val="2"/>
        <charset val="238"/>
      </rPr>
      <t>+5x</t>
    </r>
    <r>
      <rPr>
        <vertAlign val="subscript"/>
        <sz val="7"/>
        <rFont val="Arial CE"/>
        <family val="2"/>
        <charset val="238"/>
      </rPr>
      <t>4</t>
    </r>
    <r>
      <rPr>
        <sz val="7"/>
        <rFont val="Arial CE"/>
        <family val="2"/>
        <charset val="238"/>
      </rPr>
      <t>+0,3x</t>
    </r>
    <r>
      <rPr>
        <vertAlign val="subscript"/>
        <sz val="7"/>
        <rFont val="Arial CE"/>
        <family val="2"/>
        <charset val="238"/>
      </rPr>
      <t>5+</t>
    </r>
    <r>
      <rPr>
        <sz val="7"/>
        <rFont val="Arial CE"/>
        <charset val="238"/>
      </rPr>
      <t>0,1X</t>
    </r>
    <r>
      <rPr>
        <vertAlign val="subscript"/>
        <sz val="7"/>
        <rFont val="Arial CE"/>
        <family val="2"/>
        <charset val="238"/>
      </rPr>
      <t>6</t>
    </r>
  </si>
  <si>
    <t>Pohľadávky</t>
  </si>
  <si>
    <t>Záväzky</t>
  </si>
  <si>
    <t>MaZ_8</t>
  </si>
  <si>
    <t>z tohto krátkodobé záväzky</t>
  </si>
  <si>
    <t>z toho dlhodobé záväzky</t>
  </si>
  <si>
    <t>z tohto krátkodobé pohľadávky</t>
  </si>
  <si>
    <t>z toho dlhodobé pohľadávky</t>
  </si>
  <si>
    <t>index bonity</t>
  </si>
  <si>
    <t>Situácia firmy</t>
  </si>
  <si>
    <t>extrémne zlá</t>
  </si>
  <si>
    <t>veľmi zlá</t>
  </si>
  <si>
    <t>zlá</t>
  </si>
  <si>
    <t>určité problémy</t>
  </si>
  <si>
    <t>dobrá</t>
  </si>
  <si>
    <t>veľmi dobrá</t>
  </si>
  <si>
    <t>extrémne dobrá</t>
  </si>
  <si>
    <r>
      <t xml:space="preserve">≤ </t>
    </r>
    <r>
      <rPr>
        <sz val="5.95"/>
        <rFont val="Arial CE"/>
        <charset val="238"/>
      </rPr>
      <t>- 2</t>
    </r>
  </si>
  <si>
    <r>
      <t xml:space="preserve">≤ </t>
    </r>
    <r>
      <rPr>
        <sz val="5.95"/>
        <rFont val="Arial CE"/>
        <charset val="238"/>
      </rPr>
      <t>- 1</t>
    </r>
  </si>
  <si>
    <r>
      <t xml:space="preserve">≤ </t>
    </r>
    <r>
      <rPr>
        <sz val="5.95"/>
        <rFont val="Arial CE"/>
        <charset val="238"/>
      </rPr>
      <t>1</t>
    </r>
    <r>
      <rPr>
        <sz val="10"/>
        <rFont val="Arial"/>
        <charset val="238"/>
      </rPr>
      <t/>
    </r>
  </si>
  <si>
    <r>
      <t xml:space="preserve">≤ </t>
    </r>
    <r>
      <rPr>
        <sz val="5.95"/>
        <rFont val="Arial CE"/>
        <charset val="238"/>
      </rPr>
      <t>2</t>
    </r>
    <r>
      <rPr>
        <sz val="10"/>
        <rFont val="Arial"/>
        <charset val="238"/>
      </rPr>
      <t/>
    </r>
  </si>
  <si>
    <r>
      <t xml:space="preserve">≤ </t>
    </r>
    <r>
      <rPr>
        <sz val="5.95"/>
        <rFont val="Arial CE"/>
        <charset val="238"/>
      </rPr>
      <t>3</t>
    </r>
    <r>
      <rPr>
        <sz val="10"/>
        <rFont val="Arial"/>
        <charset val="238"/>
      </rPr>
      <t/>
    </r>
  </si>
  <si>
    <t>&gt;3</t>
  </si>
  <si>
    <t>Finančné účty</t>
  </si>
  <si>
    <t>Tržby z predaja tovaru</t>
  </si>
  <si>
    <t>Tržby z predaja dlhodobého majetku a materiálu</t>
  </si>
  <si>
    <t>Ostatné výnosy z hospodárskej činnosti</t>
  </si>
  <si>
    <t>Tržby z cenných papierov a podielov</t>
  </si>
  <si>
    <t>Výnosy z dlhodobého finančného majetku</t>
  </si>
  <si>
    <t>Výnosy z krátkodobého finančného majetku</t>
  </si>
  <si>
    <t>Výnosy z precenenia cenných papierov a výnosy z derivátových operácií</t>
  </si>
  <si>
    <t>Výnosové úroky</t>
  </si>
  <si>
    <t>Kurzové zisky</t>
  </si>
  <si>
    <t>Ostatné výnosy z finančnej činnosti</t>
  </si>
  <si>
    <t>V_01</t>
  </si>
  <si>
    <t>V_19</t>
  </si>
  <si>
    <t>V_22</t>
  </si>
  <si>
    <t>V_27</t>
  </si>
  <si>
    <t>V_29</t>
  </si>
  <si>
    <t>V_33</t>
  </si>
  <si>
    <t>V_35</t>
  </si>
  <si>
    <t>V_40</t>
  </si>
  <si>
    <t>V_42</t>
  </si>
  <si>
    <t>S_055</t>
  </si>
  <si>
    <t>S_058</t>
  </si>
  <si>
    <t>S_046</t>
  </si>
  <si>
    <t>S_106</t>
  </si>
  <si>
    <t xml:space="preserve">_ČPK </t>
  </si>
  <si>
    <t xml:space="preserve">_CV </t>
  </si>
  <si>
    <t>Názov položky účtovnej závierky</t>
  </si>
  <si>
    <t>Účty v bankách s dobou viazanosti dlhšou ako jeden rok</t>
  </si>
  <si>
    <t>Krátkodobé pohľadávky</t>
  </si>
  <si>
    <t>Krátkodobé záväzky</t>
  </si>
  <si>
    <t>MaZ_9</t>
  </si>
  <si>
    <t>S_067</t>
  </si>
  <si>
    <t>Index bonity</t>
  </si>
  <si>
    <t>Zásoby celkom</t>
  </si>
  <si>
    <t>Krátkodobý finančný majetok</t>
  </si>
  <si>
    <t>Hodnoty z výkazov 2011</t>
  </si>
  <si>
    <t>Hodnoty z výkazov 2010</t>
  </si>
  <si>
    <t>Ukazovatele z výkazov 2011</t>
  </si>
  <si>
    <t>Ukazovatele z výkazov 2010</t>
  </si>
  <si>
    <t>Ukazovatele z výkazov 2009</t>
  </si>
  <si>
    <t>Rozdiel majetku a záväzkov</t>
  </si>
  <si>
    <t>Záväzky celkom</t>
  </si>
  <si>
    <t>Spolu majetok</t>
  </si>
  <si>
    <t>Spolu vlastné imanie a záväzky</t>
  </si>
  <si>
    <t>Vlastné imanie</t>
  </si>
  <si>
    <t>Majetok celkom</t>
  </si>
  <si>
    <t>Rozdiel príjmov a výdavkov</t>
  </si>
  <si>
    <t>Príjmy celkom</t>
  </si>
  <si>
    <t>MaZ_17</t>
  </si>
  <si>
    <r>
      <t xml:space="preserve">≤ </t>
    </r>
    <r>
      <rPr>
        <sz val="5.95"/>
        <rFont val="Arial CE"/>
        <charset val="238"/>
      </rPr>
      <t>0</t>
    </r>
  </si>
  <si>
    <t>Slovené zhodnotenie finančnej situácie podniku</t>
  </si>
  <si>
    <r>
      <t>X</t>
    </r>
    <r>
      <rPr>
        <b/>
        <vertAlign val="subscript"/>
        <sz val="7"/>
        <rFont val="Arial CE"/>
        <charset val="238"/>
      </rPr>
      <t>1</t>
    </r>
    <r>
      <rPr>
        <b/>
        <sz val="7"/>
        <rFont val="Arial CE"/>
        <charset val="238"/>
      </rPr>
      <t>=_ČPK/_CK</t>
    </r>
  </si>
  <si>
    <r>
      <t>X</t>
    </r>
    <r>
      <rPr>
        <b/>
        <vertAlign val="subscript"/>
        <sz val="7"/>
        <rFont val="Arial CE"/>
        <charset val="238"/>
      </rPr>
      <t>2</t>
    </r>
    <r>
      <rPr>
        <b/>
        <sz val="7"/>
        <rFont val="Arial CE"/>
        <charset val="238"/>
      </rPr>
      <t>=_CZK/_CK</t>
    </r>
  </si>
  <si>
    <r>
      <t>X</t>
    </r>
    <r>
      <rPr>
        <b/>
        <vertAlign val="subscript"/>
        <sz val="7"/>
        <rFont val="Arial CE"/>
        <charset val="238"/>
      </rPr>
      <t>3</t>
    </r>
    <r>
      <rPr>
        <b/>
        <sz val="7"/>
        <rFont val="Arial CE"/>
        <charset val="238"/>
      </rPr>
      <t>=_HZ/_CZK</t>
    </r>
  </si>
  <si>
    <r>
      <t>X</t>
    </r>
    <r>
      <rPr>
        <b/>
        <vertAlign val="subscript"/>
        <sz val="7"/>
        <rFont val="Arial CE"/>
        <charset val="238"/>
      </rPr>
      <t>4</t>
    </r>
    <r>
      <rPr>
        <b/>
        <sz val="7"/>
        <rFont val="Arial CE"/>
        <charset val="238"/>
      </rPr>
      <t>=_HZ/_CV</t>
    </r>
  </si>
  <si>
    <r>
      <t>X</t>
    </r>
    <r>
      <rPr>
        <b/>
        <vertAlign val="subscript"/>
        <sz val="7"/>
        <rFont val="Arial CE"/>
        <charset val="238"/>
      </rPr>
      <t>5</t>
    </r>
    <r>
      <rPr>
        <b/>
        <sz val="7"/>
        <rFont val="Arial CE"/>
        <charset val="238"/>
      </rPr>
      <t>=_Z/_CM</t>
    </r>
  </si>
  <si>
    <r>
      <t>X</t>
    </r>
    <r>
      <rPr>
        <b/>
        <vertAlign val="subscript"/>
        <sz val="7"/>
        <rFont val="Arial CE"/>
        <charset val="238"/>
      </rPr>
      <t>6</t>
    </r>
    <r>
      <rPr>
        <b/>
        <sz val="7"/>
        <rFont val="Arial CE"/>
        <charset val="238"/>
      </rPr>
      <t>=_CV/_CZK</t>
    </r>
  </si>
  <si>
    <r>
      <t>1,5x</t>
    </r>
    <r>
      <rPr>
        <b/>
        <vertAlign val="subscript"/>
        <sz val="7"/>
        <rFont val="Arial CE"/>
        <charset val="238"/>
      </rPr>
      <t>1</t>
    </r>
    <r>
      <rPr>
        <b/>
        <sz val="7"/>
        <rFont val="Arial CE"/>
        <charset val="238"/>
      </rPr>
      <t>+0,08x</t>
    </r>
    <r>
      <rPr>
        <b/>
        <vertAlign val="subscript"/>
        <sz val="7"/>
        <rFont val="Arial CE"/>
        <charset val="238"/>
      </rPr>
      <t>2</t>
    </r>
    <r>
      <rPr>
        <b/>
        <sz val="7"/>
        <rFont val="Arial CE"/>
        <charset val="238"/>
      </rPr>
      <t>+10x</t>
    </r>
    <r>
      <rPr>
        <b/>
        <vertAlign val="subscript"/>
        <sz val="7"/>
        <rFont val="Arial CE"/>
        <charset val="238"/>
      </rPr>
      <t>3</t>
    </r>
    <r>
      <rPr>
        <b/>
        <sz val="7"/>
        <rFont val="Arial CE"/>
        <charset val="238"/>
      </rPr>
      <t>+5x</t>
    </r>
    <r>
      <rPr>
        <b/>
        <vertAlign val="subscript"/>
        <sz val="7"/>
        <rFont val="Arial CE"/>
        <charset val="238"/>
      </rPr>
      <t>4</t>
    </r>
    <r>
      <rPr>
        <b/>
        <sz val="7"/>
        <rFont val="Arial CE"/>
        <charset val="238"/>
      </rPr>
      <t>+0,3x</t>
    </r>
    <r>
      <rPr>
        <b/>
        <vertAlign val="subscript"/>
        <sz val="7"/>
        <rFont val="Arial CE"/>
        <charset val="238"/>
      </rPr>
      <t>5+</t>
    </r>
    <r>
      <rPr>
        <b/>
        <sz val="7"/>
        <rFont val="Arial CE"/>
        <charset val="238"/>
      </rPr>
      <t>0,1X</t>
    </r>
    <r>
      <rPr>
        <b/>
        <vertAlign val="subscript"/>
        <sz val="7"/>
        <rFont val="Arial CE"/>
        <charset val="238"/>
      </rPr>
      <t>6</t>
    </r>
  </si>
  <si>
    <t>S - Súvaha, V - Výkaz ziskov a strát</t>
  </si>
  <si>
    <t>Položky z výkazov za rok 2011</t>
  </si>
  <si>
    <t>Položky z výkazov za rok 2010</t>
  </si>
  <si>
    <t>Údaje z účtovnej závierky za 3 predchádzajúce účtovné obdobia</t>
  </si>
  <si>
    <t>S_047</t>
  </si>
  <si>
    <t>S_032</t>
  </si>
  <si>
    <t>S_105</t>
  </si>
  <si>
    <t>MaZ - Výkaz o majetku a záväzkoch, PaV - Výkaz o príjmoch a výdavkoch</t>
  </si>
  <si>
    <t>spoločnosti účtujúcej rozdielnym systémom účtovníctva počas rokov 2010  - 2012</t>
  </si>
  <si>
    <t>Ukazovatele z výkazov 2012</t>
  </si>
  <si>
    <t>Hodnoty z výkazov 2012</t>
  </si>
  <si>
    <t>Tabuľka 3 Systém podvojného účtovníctva</t>
  </si>
  <si>
    <t>Tabuľka 4 Systémém jednoduchého účtovníctva</t>
  </si>
  <si>
    <t>výsledok</t>
  </si>
  <si>
    <t>počíta automaticky (medzisúčet)</t>
  </si>
  <si>
    <t>vypĺňa prijímateľ</t>
  </si>
  <si>
    <t>Tabuľka 1 Výsledky</t>
  </si>
  <si>
    <t>Tabuľka 2 Použitá stupnica hodnotenia</t>
  </si>
  <si>
    <t>dodatočný zdroj informácii
(najmä z účtovných kníh žiadateľa)</t>
  </si>
  <si>
    <t>Položky z výkazov za rok 2012</t>
  </si>
  <si>
    <t>Časové rozlíšenie</t>
  </si>
  <si>
    <t>_CR</t>
  </si>
  <si>
    <t>S_119</t>
  </si>
  <si>
    <t>S_121</t>
  </si>
  <si>
    <t>_Zá</t>
  </si>
  <si>
    <t>Cudzie zdroje krytia</t>
  </si>
  <si>
    <t>Výroba</t>
  </si>
  <si>
    <t>V_04</t>
  </si>
  <si>
    <t xml:space="preserve">Prevod výnosov z hospodárskej činnosti </t>
  </si>
  <si>
    <t>V_24</t>
  </si>
  <si>
    <t>Prevod finančných výnosov</t>
  </si>
  <si>
    <t>V_44</t>
  </si>
  <si>
    <t>Mimoriadne výnosy</t>
  </si>
  <si>
    <t>V_52</t>
  </si>
  <si>
    <t>V_059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</si>
</sst>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8" x14ac:knownFonts="1">
    <font>
      <sz val="10"/>
      <name val="Arial"/>
      <charset val="238"/>
    </font>
    <font>
      <sz val="10"/>
      <name val="Arial CE"/>
      <charset val="238"/>
    </font>
    <font>
      <b/>
      <sz val="7"/>
      <name val="Arial CE"/>
      <family val="2"/>
      <charset val="238"/>
    </font>
    <font>
      <sz val="7"/>
      <name val="Arial"/>
      <charset val="238"/>
    </font>
    <font>
      <b/>
      <sz val="7"/>
      <name val="Arial"/>
      <family val="2"/>
      <charset val="238"/>
    </font>
    <font>
      <sz val="7"/>
      <name val="Arial CE"/>
      <charset val="238"/>
    </font>
    <font>
      <sz val="7"/>
      <name val="Arial CE"/>
      <family val="2"/>
      <charset val="238"/>
    </font>
    <font>
      <vertAlign val="subscript"/>
      <sz val="7"/>
      <name val="Arial CE"/>
      <family val="2"/>
      <charset val="238"/>
    </font>
    <font>
      <b/>
      <sz val="7"/>
      <name val="Arial CE"/>
      <charset val="238"/>
    </font>
    <font>
      <vertAlign val="subscript"/>
      <sz val="7"/>
      <name val="Arial CE"/>
      <charset val="238"/>
    </font>
    <font>
      <b/>
      <vertAlign val="subscript"/>
      <sz val="7"/>
      <name val="Arial CE"/>
      <charset val="238"/>
    </font>
    <font>
      <sz val="5.95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0" fontId="13" fillId="0" borderId="0"/>
  </cellStyleXfs>
  <cellXfs count="207">
    <xf numFmtId="0" fontId="0" fillId="0" borderId="0" xfId="0"/>
    <xf numFmtId="0" fontId="12" fillId="2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Protection="1">
      <protection hidden="1"/>
    </xf>
    <xf numFmtId="0" fontId="8" fillId="0" borderId="14" xfId="1" applyFont="1" applyFill="1" applyBorder="1" applyAlignment="1" applyProtection="1">
      <alignment horizontal="left"/>
      <protection locked="0"/>
    </xf>
    <xf numFmtId="0" fontId="8" fillId="0" borderId="6" xfId="1" applyFont="1" applyFill="1" applyBorder="1" applyAlignment="1" applyProtection="1">
      <alignment horizontal="left"/>
      <protection locked="0"/>
    </xf>
    <xf numFmtId="0" fontId="8" fillId="0" borderId="7" xfId="1" applyFont="1" applyFill="1" applyBorder="1" applyAlignment="1" applyProtection="1">
      <alignment horizontal="left"/>
      <protection locked="0"/>
    </xf>
    <xf numFmtId="0" fontId="8" fillId="0" borderId="16" xfId="1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/>
      <protection locked="0"/>
    </xf>
    <xf numFmtId="0" fontId="8" fillId="0" borderId="5" xfId="1" applyFont="1" applyFill="1" applyBorder="1" applyAlignment="1" applyProtection="1">
      <alignment horizontal="left"/>
      <protection locked="0"/>
    </xf>
    <xf numFmtId="164" fontId="5" fillId="3" borderId="27" xfId="1" applyNumberFormat="1" applyFont="1" applyFill="1" applyBorder="1" applyAlignment="1" applyProtection="1">
      <alignment horizontal="center"/>
      <protection hidden="1"/>
    </xf>
    <xf numFmtId="1" fontId="5" fillId="3" borderId="29" xfId="1" applyNumberFormat="1" applyFont="1" applyFill="1" applyBorder="1" applyAlignment="1" applyProtection="1">
      <alignment horizontal="center"/>
      <protection hidden="1"/>
    </xf>
    <xf numFmtId="1" fontId="5" fillId="3" borderId="25" xfId="1" applyNumberFormat="1" applyFont="1" applyFill="1" applyBorder="1" applyAlignment="1" applyProtection="1">
      <alignment horizontal="center"/>
      <protection hidden="1"/>
    </xf>
    <xf numFmtId="1" fontId="5" fillId="3" borderId="26" xfId="1" applyNumberFormat="1" applyFont="1" applyFill="1" applyBorder="1" applyAlignment="1" applyProtection="1">
      <alignment horizontal="center"/>
      <protection hidden="1"/>
    </xf>
    <xf numFmtId="0" fontId="4" fillId="4" borderId="17" xfId="0" applyFont="1" applyFill="1" applyBorder="1" applyAlignment="1" applyProtection="1">
      <alignment horizontal="center" vertical="center" wrapText="1"/>
      <protection hidden="1"/>
    </xf>
    <xf numFmtId="0" fontId="5" fillId="4" borderId="18" xfId="1" applyFont="1" applyFill="1" applyBorder="1" applyAlignment="1" applyProtection="1">
      <protection hidden="1"/>
    </xf>
    <xf numFmtId="0" fontId="3" fillId="4" borderId="27" xfId="1" applyFont="1" applyFill="1" applyBorder="1" applyAlignment="1" applyProtection="1">
      <alignment horizontal="center"/>
      <protection hidden="1"/>
    </xf>
    <xf numFmtId="0" fontId="15" fillId="4" borderId="27" xfId="1" applyFont="1" applyFill="1" applyBorder="1" applyAlignment="1" applyProtection="1">
      <alignment horizontal="center"/>
      <protection hidden="1"/>
    </xf>
    <xf numFmtId="0" fontId="3" fillId="4" borderId="17" xfId="1" applyFont="1" applyFill="1" applyBorder="1" applyAlignment="1" applyProtection="1">
      <alignment horizontal="center"/>
      <protection hidden="1"/>
    </xf>
    <xf numFmtId="164" fontId="5" fillId="5" borderId="11" xfId="1" applyNumberFormat="1" applyFont="1" applyFill="1" applyBorder="1" applyAlignment="1" applyProtection="1">
      <alignment horizontal="center"/>
      <protection hidden="1"/>
    </xf>
    <xf numFmtId="164" fontId="5" fillId="5" borderId="2" xfId="1" applyNumberFormat="1" applyFont="1" applyFill="1" applyBorder="1" applyAlignment="1" applyProtection="1">
      <alignment horizontal="center"/>
      <protection hidden="1"/>
    </xf>
    <xf numFmtId="0" fontId="4" fillId="4" borderId="27" xfId="0" applyFont="1" applyFill="1" applyBorder="1" applyAlignment="1" applyProtection="1">
      <alignment horizontal="center" vertical="center" wrapText="1"/>
      <protection hidden="1"/>
    </xf>
    <xf numFmtId="164" fontId="5" fillId="5" borderId="12" xfId="1" applyNumberFormat="1" applyFont="1" applyFill="1" applyBorder="1" applyAlignment="1" applyProtection="1">
      <alignment horizontal="center"/>
      <protection hidden="1"/>
    </xf>
    <xf numFmtId="164" fontId="5" fillId="5" borderId="5" xfId="1" applyNumberFormat="1" applyFont="1" applyFill="1" applyBorder="1" applyAlignment="1" applyProtection="1">
      <alignment horizontal="center"/>
      <protection hidden="1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36" xfId="1" applyFont="1" applyFill="1" applyBorder="1" applyAlignment="1" applyProtection="1">
      <alignment horizontal="left"/>
      <protection locked="0"/>
    </xf>
    <xf numFmtId="0" fontId="8" fillId="4" borderId="11" xfId="1" applyFont="1" applyFill="1" applyBorder="1" applyAlignment="1" applyProtection="1">
      <alignment horizontal="center" vertical="center" wrapText="1"/>
      <protection hidden="1"/>
    </xf>
    <xf numFmtId="164" fontId="5" fillId="5" borderId="6" xfId="1" applyNumberFormat="1" applyFont="1" applyFill="1" applyBorder="1" applyAlignment="1" applyProtection="1">
      <alignment horizontal="center"/>
      <protection hidden="1"/>
    </xf>
    <xf numFmtId="164" fontId="5" fillId="5" borderId="7" xfId="1" applyNumberFormat="1" applyFont="1" applyFill="1" applyBorder="1" applyAlignment="1" applyProtection="1">
      <alignment horizontal="center"/>
      <protection hidden="1"/>
    </xf>
    <xf numFmtId="0" fontId="8" fillId="0" borderId="12" xfId="1" applyFont="1" applyFill="1" applyBorder="1" applyAlignment="1" applyProtection="1">
      <alignment horizontal="left"/>
      <protection locked="0"/>
    </xf>
    <xf numFmtId="0" fontId="5" fillId="4" borderId="18" xfId="1" applyFont="1" applyFill="1" applyBorder="1" applyAlignment="1" applyProtection="1">
      <alignment wrapText="1"/>
      <protection hidden="1"/>
    </xf>
    <xf numFmtId="0" fontId="5" fillId="4" borderId="25" xfId="1" applyFont="1" applyFill="1" applyBorder="1" applyAlignment="1" applyProtection="1">
      <alignment horizontal="center"/>
      <protection hidden="1"/>
    </xf>
    <xf numFmtId="0" fontId="5" fillId="4" borderId="26" xfId="1" applyFont="1" applyFill="1" applyBorder="1" applyAlignment="1" applyProtection="1">
      <alignment horizontal="center"/>
      <protection hidden="1"/>
    </xf>
    <xf numFmtId="0" fontId="8" fillId="4" borderId="2" xfId="1" applyFont="1" applyFill="1" applyBorder="1" applyAlignment="1" applyProtection="1">
      <alignment horizontal="center"/>
      <protection hidden="1"/>
    </xf>
    <xf numFmtId="0" fontId="8" fillId="4" borderId="12" xfId="1" applyFont="1" applyFill="1" applyBorder="1" applyAlignment="1" applyProtection="1">
      <alignment horizontal="center" vertical="center" wrapText="1"/>
      <protection hidden="1"/>
    </xf>
    <xf numFmtId="0" fontId="8" fillId="4" borderId="5" xfId="1" applyFont="1" applyFill="1" applyBorder="1" applyAlignment="1" applyProtection="1">
      <alignment horizontal="center"/>
      <protection hidden="1"/>
    </xf>
    <xf numFmtId="0" fontId="8" fillId="4" borderId="2" xfId="1" applyFont="1" applyFill="1" applyBorder="1" applyAlignment="1" applyProtection="1">
      <alignment horizontal="center" shrinkToFit="1"/>
      <protection hidden="1"/>
    </xf>
    <xf numFmtId="0" fontId="8" fillId="4" borderId="5" xfId="1" applyFont="1" applyFill="1" applyBorder="1" applyAlignment="1" applyProtection="1">
      <alignment horizontal="center" shrinkToFit="1"/>
      <protection hidden="1"/>
    </xf>
    <xf numFmtId="0" fontId="8" fillId="4" borderId="6" xfId="1" applyFont="1" applyFill="1" applyBorder="1" applyAlignment="1" applyProtection="1">
      <alignment horizontal="center"/>
      <protection hidden="1"/>
    </xf>
    <xf numFmtId="0" fontId="8" fillId="4" borderId="7" xfId="1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8" fillId="4" borderId="2" xfId="1" applyFont="1" applyFill="1" applyBorder="1" applyAlignment="1" applyProtection="1">
      <alignment horizontal="center" vertical="center" wrapText="1"/>
      <protection hidden="1"/>
    </xf>
    <xf numFmtId="0" fontId="8" fillId="4" borderId="5" xfId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8" fillId="4" borderId="2" xfId="1" applyFont="1" applyFill="1" applyBorder="1" applyAlignment="1" applyProtection="1">
      <alignment horizontal="center" vertical="center"/>
      <protection hidden="1"/>
    </xf>
    <xf numFmtId="0" fontId="8" fillId="4" borderId="5" xfId="1" applyFont="1" applyFill="1" applyBorder="1" applyAlignment="1" applyProtection="1">
      <alignment horizontal="center" vertical="center"/>
      <protection hidden="1"/>
    </xf>
    <xf numFmtId="0" fontId="8" fillId="4" borderId="39" xfId="1" applyFont="1" applyFill="1" applyBorder="1" applyAlignment="1" applyProtection="1">
      <alignment horizontal="center" vertical="center" wrapText="1"/>
      <protection hidden="1"/>
    </xf>
    <xf numFmtId="0" fontId="5" fillId="4" borderId="25" xfId="1" applyFont="1" applyFill="1" applyBorder="1" applyAlignment="1" applyProtection="1">
      <alignment horizontal="center" shrinkToFit="1"/>
      <protection hidden="1"/>
    </xf>
    <xf numFmtId="0" fontId="12" fillId="6" borderId="0" xfId="0" applyFont="1" applyFill="1" applyBorder="1" applyProtection="1">
      <protection hidden="1"/>
    </xf>
    <xf numFmtId="0" fontId="8" fillId="0" borderId="0" xfId="1" applyFont="1" applyFill="1" applyBorder="1" applyAlignment="1" applyProtection="1">
      <alignment horizontal="left" wrapText="1"/>
      <protection hidden="1"/>
    </xf>
    <xf numFmtId="1" fontId="5" fillId="0" borderId="0" xfId="1" applyNumberFormat="1" applyFont="1" applyFill="1" applyBorder="1" applyAlignment="1" applyProtection="1">
      <alignment horizontal="center"/>
      <protection hidden="1"/>
    </xf>
    <xf numFmtId="0" fontId="13" fillId="0" borderId="2" xfId="2" applyBorder="1" applyProtection="1">
      <protection hidden="1"/>
    </xf>
    <xf numFmtId="0" fontId="13" fillId="7" borderId="2" xfId="2" applyFill="1" applyBorder="1" applyProtection="1">
      <protection hidden="1"/>
    </xf>
    <xf numFmtId="0" fontId="13" fillId="8" borderId="2" xfId="2" applyFill="1" applyBorder="1" applyProtection="1">
      <protection hidden="1"/>
    </xf>
    <xf numFmtId="2" fontId="15" fillId="7" borderId="2" xfId="2" applyNumberFormat="1" applyFont="1" applyFill="1" applyBorder="1" applyAlignment="1" applyProtection="1">
      <alignment horizontal="center"/>
      <protection hidden="1"/>
    </xf>
    <xf numFmtId="0" fontId="4" fillId="4" borderId="35" xfId="0" applyFont="1" applyFill="1" applyBorder="1" applyAlignment="1" applyProtection="1">
      <alignment horizontal="center" vertical="center" wrapText="1"/>
      <protection hidden="1"/>
    </xf>
    <xf numFmtId="2" fontId="15" fillId="7" borderId="8" xfId="2" applyNumberFormat="1" applyFont="1" applyFill="1" applyBorder="1" applyAlignment="1" applyProtection="1">
      <alignment horizontal="center"/>
      <protection hidden="1"/>
    </xf>
    <xf numFmtId="2" fontId="15" fillId="7" borderId="5" xfId="2" applyNumberFormat="1" applyFont="1" applyFill="1" applyBorder="1" applyAlignment="1" applyProtection="1">
      <alignment horizontal="center"/>
      <protection hidden="1"/>
    </xf>
    <xf numFmtId="164" fontId="5" fillId="9" borderId="9" xfId="1" applyNumberFormat="1" applyFont="1" applyFill="1" applyBorder="1" applyAlignment="1" applyProtection="1">
      <alignment horizontal="center"/>
      <protection hidden="1"/>
    </xf>
    <xf numFmtId="164" fontId="5" fillId="9" borderId="3" xfId="1" applyNumberFormat="1" applyFont="1" applyFill="1" applyBorder="1" applyAlignment="1" applyProtection="1">
      <alignment horizontal="center"/>
      <protection hidden="1"/>
    </xf>
    <xf numFmtId="164" fontId="5" fillId="9" borderId="4" xfId="1" applyNumberFormat="1" applyFont="1" applyFill="1" applyBorder="1" applyAlignment="1" applyProtection="1">
      <alignment horizontal="center"/>
      <protection hidden="1"/>
    </xf>
    <xf numFmtId="1" fontId="5" fillId="9" borderId="10" xfId="1" applyNumberFormat="1" applyFont="1" applyFill="1" applyBorder="1" applyAlignment="1" applyProtection="1">
      <alignment horizontal="center" shrinkToFit="1"/>
      <protection hidden="1"/>
    </xf>
    <xf numFmtId="1" fontId="5" fillId="9" borderId="6" xfId="1" applyNumberFormat="1" applyFont="1" applyFill="1" applyBorder="1" applyAlignment="1" applyProtection="1">
      <alignment horizontal="center" shrinkToFit="1"/>
      <protection hidden="1"/>
    </xf>
    <xf numFmtId="1" fontId="5" fillId="9" borderId="7" xfId="1" applyNumberFormat="1" applyFont="1" applyFill="1" applyBorder="1" applyAlignment="1" applyProtection="1">
      <alignment horizontal="center" shrinkToFit="1"/>
      <protection hidden="1"/>
    </xf>
    <xf numFmtId="0" fontId="8" fillId="0" borderId="9" xfId="1" applyFont="1" applyFill="1" applyBorder="1" applyAlignment="1" applyProtection="1">
      <alignment horizontal="left"/>
      <protection locked="0"/>
    </xf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4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4" borderId="11" xfId="1" applyFont="1" applyFill="1" applyBorder="1" applyAlignment="1" applyProtection="1">
      <alignment horizontal="center"/>
      <protection hidden="1"/>
    </xf>
    <xf numFmtId="0" fontId="8" fillId="4" borderId="12" xfId="1" applyFont="1" applyFill="1" applyBorder="1" applyAlignment="1" applyProtection="1">
      <alignment horizontal="center"/>
      <protection hidden="1"/>
    </xf>
    <xf numFmtId="0" fontId="8" fillId="4" borderId="44" xfId="1" applyFont="1" applyFill="1" applyBorder="1" applyAlignment="1" applyProtection="1">
      <alignment horizontal="center" vertical="center"/>
      <protection hidden="1"/>
    </xf>
    <xf numFmtId="0" fontId="8" fillId="4" borderId="45" xfId="1" applyFont="1" applyFill="1" applyBorder="1" applyAlignment="1" applyProtection="1">
      <alignment horizontal="center" vertical="center"/>
      <protection hidden="1"/>
    </xf>
    <xf numFmtId="0" fontId="8" fillId="0" borderId="46" xfId="1" applyFont="1" applyFill="1" applyBorder="1" applyAlignment="1" applyProtection="1">
      <alignment horizontal="left"/>
      <protection locked="0"/>
    </xf>
    <xf numFmtId="0" fontId="8" fillId="0" borderId="40" xfId="1" applyFont="1" applyFill="1" applyBorder="1" applyAlignment="1" applyProtection="1">
      <alignment horizontal="left"/>
      <protection locked="0"/>
    </xf>
    <xf numFmtId="0" fontId="8" fillId="0" borderId="41" xfId="1" applyFont="1" applyFill="1" applyBorder="1" applyAlignment="1" applyProtection="1">
      <alignment horizontal="left"/>
      <protection locked="0"/>
    </xf>
    <xf numFmtId="0" fontId="5" fillId="4" borderId="10" xfId="1" applyFont="1" applyFill="1" applyBorder="1" applyAlignment="1" applyProtection="1">
      <alignment wrapText="1"/>
      <protection hidden="1"/>
    </xf>
    <xf numFmtId="0" fontId="5" fillId="4" borderId="37" xfId="1" applyFont="1" applyFill="1" applyBorder="1" applyAlignment="1" applyProtection="1">
      <alignment wrapText="1"/>
      <protection hidden="1"/>
    </xf>
    <xf numFmtId="0" fontId="5" fillId="4" borderId="35" xfId="1" applyFont="1" applyFill="1" applyBorder="1" applyAlignment="1" applyProtection="1">
      <alignment wrapText="1"/>
      <protection hidden="1"/>
    </xf>
    <xf numFmtId="0" fontId="8" fillId="4" borderId="27" xfId="1" applyFont="1" applyFill="1" applyBorder="1" applyAlignment="1" applyProtection="1">
      <alignment horizontal="center" vertical="center"/>
      <protection hidden="1"/>
    </xf>
    <xf numFmtId="0" fontId="8" fillId="4" borderId="17" xfId="1" applyFont="1" applyFill="1" applyBorder="1" applyAlignment="1" applyProtection="1">
      <alignment horizontal="center" vertical="center"/>
      <protection hidden="1"/>
    </xf>
    <xf numFmtId="0" fontId="8" fillId="0" borderId="28" xfId="1" applyFont="1" applyFill="1" applyBorder="1" applyAlignment="1" applyProtection="1">
      <alignment horizontal="left"/>
      <protection locked="0"/>
    </xf>
    <xf numFmtId="0" fontId="8" fillId="0" borderId="27" xfId="1" applyFont="1" applyFill="1" applyBorder="1" applyAlignment="1" applyProtection="1">
      <alignment horizontal="left"/>
      <protection locked="0"/>
    </xf>
    <xf numFmtId="0" fontId="8" fillId="0" borderId="17" xfId="1" applyFont="1" applyFill="1" applyBorder="1" applyAlignment="1" applyProtection="1">
      <alignment horizontal="left"/>
      <protection locked="0"/>
    </xf>
    <xf numFmtId="0" fontId="5" fillId="4" borderId="50" xfId="1" applyFont="1" applyFill="1" applyBorder="1" applyAlignment="1" applyProtection="1">
      <alignment wrapText="1"/>
      <protection hidden="1"/>
    </xf>
    <xf numFmtId="0" fontId="5" fillId="4" borderId="28" xfId="1" applyFont="1" applyFill="1" applyBorder="1" applyAlignment="1" applyProtection="1">
      <alignment wrapText="1"/>
      <protection hidden="1"/>
    </xf>
    <xf numFmtId="2" fontId="15" fillId="7" borderId="28" xfId="2" applyNumberFormat="1" applyFont="1" applyFill="1" applyBorder="1" applyAlignment="1" applyProtection="1">
      <alignment horizontal="center"/>
      <protection hidden="1"/>
    </xf>
    <xf numFmtId="2" fontId="15" fillId="7" borderId="27" xfId="2" applyNumberFormat="1" applyFont="1" applyFill="1" applyBorder="1" applyAlignment="1" applyProtection="1">
      <alignment horizontal="center"/>
      <protection hidden="1"/>
    </xf>
    <xf numFmtId="2" fontId="15" fillId="7" borderId="17" xfId="2" applyNumberFormat="1" applyFont="1" applyFill="1" applyBorder="1" applyAlignment="1" applyProtection="1">
      <alignment horizontal="center"/>
      <protection hidden="1"/>
    </xf>
    <xf numFmtId="0" fontId="8" fillId="4" borderId="27" xfId="1" applyFont="1" applyFill="1" applyBorder="1" applyAlignment="1" applyProtection="1">
      <alignment horizontal="center" vertical="center" wrapText="1"/>
      <protection hidden="1"/>
    </xf>
    <xf numFmtId="0" fontId="8" fillId="4" borderId="17" xfId="1" applyFont="1" applyFill="1" applyBorder="1" applyAlignment="1" applyProtection="1">
      <alignment horizontal="center" vertical="center" wrapText="1"/>
      <protection hidden="1"/>
    </xf>
    <xf numFmtId="0" fontId="8" fillId="4" borderId="17" xfId="1" applyFont="1" applyFill="1" applyBorder="1" applyAlignment="1" applyProtection="1">
      <alignment vertical="center" wrapText="1"/>
      <protection hidden="1"/>
    </xf>
    <xf numFmtId="0" fontId="8" fillId="0" borderId="15" xfId="1" applyFont="1" applyFill="1" applyBorder="1" applyAlignment="1" applyProtection="1">
      <alignment horizontal="left"/>
      <protection locked="0"/>
    </xf>
    <xf numFmtId="0" fontId="8" fillId="0" borderId="38" xfId="1" applyFont="1" applyFill="1" applyBorder="1" applyAlignment="1" applyProtection="1">
      <alignment horizontal="left"/>
      <protection locked="0"/>
    </xf>
    <xf numFmtId="0" fontId="8" fillId="0" borderId="39" xfId="1" applyFont="1" applyFill="1" applyBorder="1" applyAlignment="1" applyProtection="1">
      <alignment horizontal="left"/>
      <protection locked="0"/>
    </xf>
    <xf numFmtId="0" fontId="8" fillId="0" borderId="37" xfId="1" applyFont="1" applyFill="1" applyBorder="1" applyAlignment="1" applyProtection="1">
      <alignment horizontal="left"/>
      <protection locked="0"/>
    </xf>
    <xf numFmtId="2" fontId="15" fillId="7" borderId="35" xfId="2" applyNumberFormat="1" applyFont="1" applyFill="1" applyBorder="1" applyAlignment="1" applyProtection="1">
      <alignment horizontal="center"/>
      <protection hidden="1"/>
    </xf>
    <xf numFmtId="0" fontId="8" fillId="4" borderId="51" xfId="1" applyFont="1" applyFill="1" applyBorder="1" applyAlignment="1" applyProtection="1">
      <alignment horizontal="center" vertical="center" wrapText="1"/>
      <protection hidden="1"/>
    </xf>
    <xf numFmtId="0" fontId="8" fillId="4" borderId="52" xfId="1" applyFont="1" applyFill="1" applyBorder="1" applyAlignment="1" applyProtection="1">
      <alignment horizontal="center" vertical="center" wrapText="1"/>
      <protection hidden="1"/>
    </xf>
    <xf numFmtId="0" fontId="8" fillId="4" borderId="53" xfId="1" applyFont="1" applyFill="1" applyBorder="1" applyAlignment="1" applyProtection="1">
      <alignment horizontal="center" vertical="center" wrapText="1"/>
      <protection hidden="1"/>
    </xf>
    <xf numFmtId="0" fontId="8" fillId="4" borderId="38" xfId="1" applyFont="1" applyFill="1" applyBorder="1" applyAlignment="1" applyProtection="1">
      <alignment horizontal="center" vertical="center" wrapText="1"/>
      <protection hidden="1"/>
    </xf>
    <xf numFmtId="0" fontId="8" fillId="4" borderId="38" xfId="1" applyFont="1" applyFill="1" applyBorder="1" applyAlignment="1" applyProtection="1">
      <alignment horizontal="center" vertical="center" wrapText="1"/>
      <protection hidden="1"/>
    </xf>
    <xf numFmtId="0" fontId="5" fillId="4" borderId="36" xfId="1" applyFont="1" applyFill="1" applyBorder="1" applyAlignment="1" applyProtection="1">
      <alignment wrapText="1"/>
      <protection hidden="1"/>
    </xf>
    <xf numFmtId="0" fontId="5" fillId="4" borderId="16" xfId="1" applyFont="1" applyFill="1" applyBorder="1" applyAlignment="1" applyProtection="1">
      <alignment wrapText="1"/>
      <protection hidden="1"/>
    </xf>
    <xf numFmtId="0" fontId="5" fillId="4" borderId="14" xfId="1" applyFont="1" applyFill="1" applyBorder="1" applyAlignment="1" applyProtection="1">
      <alignment wrapText="1"/>
      <protection hidden="1"/>
    </xf>
    <xf numFmtId="0" fontId="8" fillId="4" borderId="36" xfId="1" applyFont="1" applyFill="1" applyBorder="1" applyAlignment="1" applyProtection="1">
      <alignment vertical="center" wrapText="1"/>
      <protection hidden="1"/>
    </xf>
    <xf numFmtId="0" fontId="8" fillId="4" borderId="16" xfId="1" applyFont="1" applyFill="1" applyBorder="1" applyAlignment="1" applyProtection="1">
      <alignment vertical="center" wrapText="1"/>
      <protection hidden="1"/>
    </xf>
    <xf numFmtId="0" fontId="8" fillId="4" borderId="54" xfId="1" applyFont="1" applyFill="1" applyBorder="1" applyAlignment="1" applyProtection="1">
      <alignment vertical="center" wrapText="1"/>
      <protection hidden="1"/>
    </xf>
    <xf numFmtId="0" fontId="8" fillId="4" borderId="52" xfId="1" applyFont="1" applyFill="1" applyBorder="1" applyAlignment="1" applyProtection="1">
      <alignment horizontal="center"/>
      <protection hidden="1"/>
    </xf>
    <xf numFmtId="0" fontId="8" fillId="4" borderId="38" xfId="1" applyFont="1" applyFill="1" applyBorder="1" applyAlignment="1" applyProtection="1">
      <alignment horizontal="center"/>
      <protection hidden="1"/>
    </xf>
    <xf numFmtId="0" fontId="8" fillId="4" borderId="39" xfId="1" applyFont="1" applyFill="1" applyBorder="1" applyAlignment="1" applyProtection="1">
      <alignment horizontal="center"/>
      <protection hidden="1"/>
    </xf>
    <xf numFmtId="2" fontId="15" fillId="7" borderId="37" xfId="2" applyNumberFormat="1" applyFont="1" applyFill="1" applyBorder="1" applyAlignment="1" applyProtection="1">
      <alignment horizontal="center"/>
      <protection hidden="1"/>
    </xf>
    <xf numFmtId="2" fontId="15" fillId="7" borderId="11" xfId="2" applyNumberFormat="1" applyFont="1" applyFill="1" applyBorder="1" applyAlignment="1" applyProtection="1">
      <alignment horizontal="center"/>
      <protection hidden="1"/>
    </xf>
    <xf numFmtId="2" fontId="15" fillId="7" borderId="12" xfId="2" applyNumberFormat="1" applyFont="1" applyFill="1" applyBorder="1" applyAlignment="1" applyProtection="1">
      <alignment horizontal="center"/>
      <protection hidden="1"/>
    </xf>
    <xf numFmtId="0" fontId="8" fillId="4" borderId="38" xfId="1" applyFont="1" applyFill="1" applyBorder="1" applyAlignment="1" applyProtection="1">
      <alignment horizontal="center" vertical="center"/>
      <protection hidden="1"/>
    </xf>
    <xf numFmtId="0" fontId="8" fillId="4" borderId="39" xfId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49" fontId="8" fillId="10" borderId="0" xfId="3" applyNumberFormat="1" applyFont="1" applyFill="1" applyBorder="1" applyAlignment="1" applyProtection="1">
      <alignment vertical="top" wrapText="1"/>
      <protection hidden="1"/>
    </xf>
    <xf numFmtId="49" fontId="8" fillId="10" borderId="0" xfId="3" applyNumberFormat="1" applyFont="1" applyFill="1" applyBorder="1" applyAlignment="1" applyProtection="1">
      <alignment vertical="center" wrapText="1"/>
      <protection hidden="1"/>
    </xf>
    <xf numFmtId="49" fontId="8" fillId="10" borderId="0" xfId="3" applyNumberFormat="1" applyFont="1" applyFill="1" applyBorder="1" applyAlignment="1" applyProtection="1">
      <alignment wrapText="1"/>
      <protection hidden="1"/>
    </xf>
    <xf numFmtId="0" fontId="8" fillId="4" borderId="42" xfId="1" applyFont="1" applyFill="1" applyBorder="1" applyAlignment="1" applyProtection="1">
      <alignment horizontal="center" vertical="center" wrapText="1"/>
      <protection hidden="1"/>
    </xf>
    <xf numFmtId="0" fontId="8" fillId="4" borderId="0" xfId="1" applyFont="1" applyFill="1" applyBorder="1" applyAlignment="1" applyProtection="1">
      <alignment horizontal="center" vertical="center" wrapText="1"/>
      <protection hidden="1"/>
    </xf>
    <xf numFmtId="0" fontId="8" fillId="4" borderId="43" xfId="1" applyFont="1" applyFill="1" applyBorder="1" applyAlignment="1" applyProtection="1">
      <alignment horizontal="center" vertical="center" wrapText="1"/>
      <protection hidden="1"/>
    </xf>
    <xf numFmtId="0" fontId="8" fillId="4" borderId="47" xfId="1" applyFont="1" applyFill="1" applyBorder="1" applyAlignment="1" applyProtection="1">
      <alignment horizontal="center" vertical="center" wrapText="1"/>
      <protection hidden="1"/>
    </xf>
    <xf numFmtId="0" fontId="8" fillId="4" borderId="48" xfId="1" applyFont="1" applyFill="1" applyBorder="1" applyAlignment="1" applyProtection="1">
      <alignment horizontal="center" vertical="center" wrapText="1"/>
      <protection hidden="1"/>
    </xf>
    <xf numFmtId="0" fontId="8" fillId="4" borderId="49" xfId="1" applyFont="1" applyFill="1" applyBorder="1" applyAlignment="1" applyProtection="1">
      <alignment horizontal="center" vertical="center" wrapText="1"/>
      <protection hidden="1"/>
    </xf>
    <xf numFmtId="0" fontId="8" fillId="4" borderId="35" xfId="1" applyFont="1" applyFill="1" applyBorder="1" applyAlignment="1" applyProtection="1">
      <alignment horizontal="left" wrapText="1"/>
      <protection hidden="1"/>
    </xf>
    <xf numFmtId="0" fontId="8" fillId="4" borderId="27" xfId="1" applyFont="1" applyFill="1" applyBorder="1" applyAlignment="1" applyProtection="1">
      <alignment horizontal="left" wrapText="1"/>
      <protection hidden="1"/>
    </xf>
    <xf numFmtId="0" fontId="8" fillId="4" borderId="17" xfId="1" applyFont="1" applyFill="1" applyBorder="1" applyAlignment="1" applyProtection="1">
      <alignment horizontal="left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8" fillId="4" borderId="22" xfId="1" applyFont="1" applyFill="1" applyBorder="1" applyAlignment="1" applyProtection="1">
      <alignment horizontal="left" vertical="center" wrapText="1"/>
      <protection hidden="1"/>
    </xf>
    <xf numFmtId="0" fontId="8" fillId="4" borderId="1" xfId="1" applyFont="1" applyFill="1" applyBorder="1" applyAlignment="1" applyProtection="1">
      <alignment horizontal="left" vertical="center" wrapText="1"/>
      <protection hidden="1"/>
    </xf>
    <xf numFmtId="0" fontId="8" fillId="4" borderId="51" xfId="1" applyFont="1" applyFill="1" applyBorder="1" applyAlignment="1" applyProtection="1">
      <alignment horizontal="center" vertical="center" wrapText="1"/>
      <protection hidden="1"/>
    </xf>
    <xf numFmtId="0" fontId="8" fillId="4" borderId="52" xfId="1" applyFont="1" applyFill="1" applyBorder="1" applyAlignment="1" applyProtection="1">
      <alignment horizontal="center" vertical="center" wrapText="1"/>
      <protection hidden="1"/>
    </xf>
    <xf numFmtId="0" fontId="8" fillId="4" borderId="53" xfId="1" applyFont="1" applyFill="1" applyBorder="1" applyAlignment="1" applyProtection="1">
      <alignment horizontal="center" vertical="center" wrapText="1"/>
      <protection hidden="1"/>
    </xf>
    <xf numFmtId="0" fontId="8" fillId="4" borderId="55" xfId="1" applyFont="1" applyFill="1" applyBorder="1" applyAlignment="1" applyProtection="1">
      <alignment horizontal="center" vertical="center" wrapText="1"/>
      <protection hidden="1"/>
    </xf>
    <xf numFmtId="0" fontId="2" fillId="4" borderId="9" xfId="1" applyFont="1" applyFill="1" applyBorder="1" applyAlignment="1" applyProtection="1">
      <alignment horizontal="center" vertical="center" wrapText="1"/>
      <protection hidden="1"/>
    </xf>
    <xf numFmtId="0" fontId="2" fillId="4" borderId="10" xfId="1" applyFont="1" applyFill="1" applyBorder="1" applyAlignment="1" applyProtection="1">
      <alignment horizontal="center" vertical="center" wrapText="1"/>
      <protection hidden="1"/>
    </xf>
    <xf numFmtId="0" fontId="8" fillId="4" borderId="3" xfId="1" applyFont="1" applyFill="1" applyBorder="1" applyAlignment="1" applyProtection="1">
      <alignment horizontal="center" vertical="center" wrapText="1"/>
      <protection hidden="1"/>
    </xf>
    <xf numFmtId="0" fontId="8" fillId="4" borderId="6" xfId="1" applyFont="1" applyFill="1" applyBorder="1" applyAlignment="1" applyProtection="1">
      <alignment horizontal="center" vertical="center" wrapText="1"/>
      <protection hidden="1"/>
    </xf>
    <xf numFmtId="0" fontId="8" fillId="4" borderId="4" xfId="1" applyFont="1" applyFill="1" applyBorder="1" applyAlignment="1" applyProtection="1">
      <alignment horizontal="center" vertical="center" wrapText="1"/>
      <protection hidden="1"/>
    </xf>
    <xf numFmtId="0" fontId="8" fillId="4" borderId="7" xfId="1" applyFont="1" applyFill="1" applyBorder="1" applyAlignment="1" applyProtection="1">
      <alignment horizontal="center" vertical="center" wrapText="1"/>
      <protection hidden="1"/>
    </xf>
    <xf numFmtId="0" fontId="8" fillId="4" borderId="18" xfId="1" applyFont="1" applyFill="1" applyBorder="1" applyAlignment="1" applyProtection="1">
      <alignment horizontal="left" vertical="center" wrapText="1"/>
      <protection hidden="1"/>
    </xf>
    <xf numFmtId="0" fontId="8" fillId="4" borderId="18" xfId="1" applyFont="1" applyFill="1" applyBorder="1" applyAlignment="1" applyProtection="1">
      <alignment horizontal="left"/>
      <protection hidden="1"/>
    </xf>
    <xf numFmtId="0" fontId="8" fillId="4" borderId="22" xfId="1" applyFont="1" applyFill="1" applyBorder="1" applyAlignment="1" applyProtection="1">
      <alignment horizontal="left"/>
      <protection hidden="1"/>
    </xf>
    <xf numFmtId="0" fontId="8" fillId="4" borderId="1" xfId="1" applyFont="1" applyFill="1" applyBorder="1" applyAlignment="1" applyProtection="1">
      <alignment horizontal="left"/>
      <protection hidden="1"/>
    </xf>
    <xf numFmtId="0" fontId="8" fillId="4" borderId="18" xfId="1" applyFont="1" applyFill="1" applyBorder="1" applyAlignment="1" applyProtection="1">
      <alignment horizontal="left" wrapText="1"/>
      <protection hidden="1"/>
    </xf>
    <xf numFmtId="0" fontId="8" fillId="4" borderId="22" xfId="1" applyFont="1" applyFill="1" applyBorder="1" applyAlignment="1" applyProtection="1">
      <alignment horizontal="left" wrapText="1"/>
      <protection hidden="1"/>
    </xf>
    <xf numFmtId="0" fontId="8" fillId="4" borderId="1" xfId="1" applyFont="1" applyFill="1" applyBorder="1" applyAlignment="1" applyProtection="1">
      <alignment horizontal="left" wrapText="1"/>
      <protection hidden="1"/>
    </xf>
    <xf numFmtId="0" fontId="5" fillId="4" borderId="20" xfId="1" applyFont="1" applyFill="1" applyBorder="1" applyAlignment="1" applyProtection="1">
      <alignment horizontal="left" wrapText="1"/>
      <protection hidden="1"/>
    </xf>
    <xf numFmtId="0" fontId="5" fillId="4" borderId="24" xfId="1" applyFont="1" applyFill="1" applyBorder="1" applyAlignment="1" applyProtection="1">
      <alignment horizontal="left" wrapText="1"/>
      <protection hidden="1"/>
    </xf>
    <xf numFmtId="0" fontId="5" fillId="4" borderId="16" xfId="1" applyFont="1" applyFill="1" applyBorder="1" applyAlignment="1" applyProtection="1">
      <alignment horizontal="left" wrapText="1"/>
      <protection hidden="1"/>
    </xf>
    <xf numFmtId="164" fontId="6" fillId="4" borderId="23" xfId="1" applyNumberFormat="1" applyFont="1" applyFill="1" applyBorder="1" applyAlignment="1" applyProtection="1">
      <alignment horizontal="center" vertical="center"/>
      <protection hidden="1"/>
    </xf>
    <xf numFmtId="164" fontId="6" fillId="4" borderId="16" xfId="1" applyNumberFormat="1" applyFont="1" applyFill="1" applyBorder="1" applyAlignment="1" applyProtection="1">
      <alignment horizontal="center" vertical="center"/>
      <protection hidden="1"/>
    </xf>
    <xf numFmtId="0" fontId="5" fillId="4" borderId="21" xfId="1" applyFont="1" applyFill="1" applyBorder="1" applyAlignment="1" applyProtection="1">
      <alignment horizontal="left" wrapText="1"/>
      <protection hidden="1"/>
    </xf>
    <xf numFmtId="0" fontId="5" fillId="4" borderId="34" xfId="1" applyFont="1" applyFill="1" applyBorder="1" applyAlignment="1" applyProtection="1">
      <alignment horizontal="left" wrapText="1"/>
      <protection hidden="1"/>
    </xf>
    <xf numFmtId="0" fontId="5" fillId="4" borderId="14" xfId="1" applyFont="1" applyFill="1" applyBorder="1" applyAlignment="1" applyProtection="1">
      <alignment horizontal="left" wrapText="1"/>
      <protection hidden="1"/>
    </xf>
    <xf numFmtId="0" fontId="5" fillId="4" borderId="31" xfId="1" applyFont="1" applyFill="1" applyBorder="1" applyAlignment="1" applyProtection="1">
      <alignment horizontal="center" vertical="center" wrapText="1"/>
      <protection hidden="1"/>
    </xf>
    <xf numFmtId="0" fontId="5" fillId="4" borderId="14" xfId="1" applyFont="1" applyFill="1" applyBorder="1" applyAlignment="1" applyProtection="1">
      <alignment horizontal="center" vertical="center" wrapText="1"/>
      <protection hidden="1"/>
    </xf>
    <xf numFmtId="0" fontId="2" fillId="4" borderId="18" xfId="1" applyFont="1" applyFill="1" applyBorder="1" applyAlignment="1" applyProtection="1">
      <alignment horizontal="left" wrapText="1"/>
      <protection hidden="1"/>
    </xf>
    <xf numFmtId="0" fontId="2" fillId="4" borderId="22" xfId="1" applyFont="1" applyFill="1" applyBorder="1" applyAlignment="1" applyProtection="1">
      <alignment horizontal="left" wrapText="1"/>
      <protection hidden="1"/>
    </xf>
    <xf numFmtId="0" fontId="2" fillId="4" borderId="28" xfId="1" applyFont="1" applyFill="1" applyBorder="1" applyAlignment="1" applyProtection="1">
      <alignment horizontal="left" wrapText="1"/>
      <protection hidden="1"/>
    </xf>
    <xf numFmtId="164" fontId="6" fillId="4" borderId="32" xfId="1" applyNumberFormat="1" applyFont="1" applyFill="1" applyBorder="1" applyAlignment="1" applyProtection="1">
      <alignment horizontal="center" vertical="center"/>
      <protection hidden="1"/>
    </xf>
    <xf numFmtId="164" fontId="6" fillId="4" borderId="28" xfId="1" applyNumberFormat="1" applyFont="1" applyFill="1" applyBorder="1" applyAlignment="1" applyProtection="1">
      <alignment horizontal="center" vertical="center"/>
      <protection hidden="1"/>
    </xf>
    <xf numFmtId="0" fontId="5" fillId="4" borderId="19" xfId="1" applyFont="1" applyFill="1" applyBorder="1" applyAlignment="1" applyProtection="1">
      <alignment horizontal="left" wrapText="1"/>
      <protection hidden="1"/>
    </xf>
    <xf numFmtId="0" fontId="5" fillId="4" borderId="33" xfId="1" applyFont="1" applyFill="1" applyBorder="1" applyAlignment="1" applyProtection="1">
      <alignment horizontal="left" wrapText="1"/>
      <protection hidden="1"/>
    </xf>
    <xf numFmtId="0" fontId="5" fillId="4" borderId="13" xfId="1" applyFont="1" applyFill="1" applyBorder="1" applyAlignment="1" applyProtection="1">
      <alignment horizontal="left" wrapText="1"/>
      <protection hidden="1"/>
    </xf>
    <xf numFmtId="164" fontId="6" fillId="4" borderId="30" xfId="1" applyNumberFormat="1" applyFont="1" applyFill="1" applyBorder="1" applyAlignment="1" applyProtection="1">
      <alignment horizontal="center" vertical="center"/>
      <protection hidden="1"/>
    </xf>
    <xf numFmtId="164" fontId="6" fillId="4" borderId="13" xfId="1" applyNumberFormat="1" applyFont="1" applyFill="1" applyBorder="1" applyAlignment="1" applyProtection="1">
      <alignment horizontal="center" vertical="center"/>
      <protection hidden="1"/>
    </xf>
    <xf numFmtId="0" fontId="4" fillId="4" borderId="18" xfId="0" applyFont="1" applyFill="1" applyBorder="1" applyAlignment="1" applyProtection="1">
      <alignment horizontal="left" vertical="center" wrapText="1"/>
      <protection hidden="1"/>
    </xf>
    <xf numFmtId="0" fontId="4" fillId="4" borderId="22" xfId="0" applyFont="1" applyFill="1" applyBorder="1" applyAlignment="1" applyProtection="1">
      <alignment horizontal="left" vertical="center" wrapText="1"/>
      <protection hidden="1"/>
    </xf>
    <xf numFmtId="0" fontId="4" fillId="4" borderId="28" xfId="0" applyFont="1" applyFill="1" applyBorder="1" applyAlignment="1" applyProtection="1">
      <alignment horizontal="left" vertical="center" wrapText="1"/>
      <protection hidden="1"/>
    </xf>
    <xf numFmtId="0" fontId="4" fillId="4" borderId="32" xfId="0" applyFont="1" applyFill="1" applyBorder="1" applyAlignment="1" applyProtection="1">
      <alignment horizontal="center" vertical="center"/>
      <protection hidden="1"/>
    </xf>
    <xf numFmtId="0" fontId="4" fillId="4" borderId="28" xfId="0" applyFont="1" applyFill="1" applyBorder="1" applyAlignment="1" applyProtection="1">
      <alignment horizontal="center" vertical="center"/>
      <protection hidden="1"/>
    </xf>
    <xf numFmtId="0" fontId="5" fillId="4" borderId="8" xfId="1" applyFont="1" applyFill="1" applyBorder="1" applyAlignment="1" applyProtection="1">
      <alignment horizontal="left" wrapText="1"/>
      <protection hidden="1"/>
    </xf>
    <xf numFmtId="0" fontId="5" fillId="4" borderId="2" xfId="1" applyFont="1" applyFill="1" applyBorder="1" applyAlignment="1" applyProtection="1">
      <alignment horizontal="left" wrapText="1"/>
      <protection hidden="1"/>
    </xf>
    <xf numFmtId="164" fontId="8" fillId="4" borderId="2" xfId="1" applyNumberFormat="1" applyFont="1" applyFill="1" applyBorder="1" applyAlignment="1" applyProtection="1">
      <alignment horizontal="center" vertical="center"/>
      <protection hidden="1"/>
    </xf>
    <xf numFmtId="164" fontId="8" fillId="4" borderId="5" xfId="1" applyNumberFormat="1" applyFont="1" applyFill="1" applyBorder="1" applyAlignment="1" applyProtection="1">
      <alignment horizontal="center" vertical="center"/>
      <protection hidden="1"/>
    </xf>
    <xf numFmtId="0" fontId="5" fillId="4" borderId="15" xfId="1" applyFont="1" applyFill="1" applyBorder="1" applyAlignment="1" applyProtection="1">
      <alignment horizontal="left" wrapText="1"/>
      <protection hidden="1"/>
    </xf>
    <xf numFmtId="0" fontId="5" fillId="4" borderId="38" xfId="1" applyFont="1" applyFill="1" applyBorder="1" applyAlignment="1" applyProtection="1">
      <alignment horizontal="left" wrapText="1"/>
      <protection hidden="1"/>
    </xf>
    <xf numFmtId="0" fontId="8" fillId="4" borderId="38" xfId="1" applyFont="1" applyFill="1" applyBorder="1" applyAlignment="1" applyProtection="1">
      <alignment horizontal="center" vertical="center" wrapText="1"/>
      <protection hidden="1"/>
    </xf>
    <xf numFmtId="0" fontId="8" fillId="4" borderId="39" xfId="1" applyFont="1" applyFill="1" applyBorder="1" applyAlignment="1" applyProtection="1">
      <alignment horizontal="center" vertical="center" wrapText="1"/>
      <protection hidden="1"/>
    </xf>
    <xf numFmtId="0" fontId="2" fillId="4" borderId="9" xfId="1" applyFont="1" applyFill="1" applyBorder="1" applyAlignment="1" applyProtection="1">
      <alignment horizontal="left" wrapText="1"/>
      <protection hidden="1"/>
    </xf>
    <xf numFmtId="0" fontId="2" fillId="4" borderId="3" xfId="1" applyFont="1" applyFill="1" applyBorder="1" applyAlignment="1" applyProtection="1">
      <alignment horizontal="left" wrapText="1"/>
      <protection hidden="1"/>
    </xf>
    <xf numFmtId="164" fontId="8" fillId="4" borderId="3" xfId="1" applyNumberFormat="1" applyFont="1" applyFill="1" applyBorder="1" applyAlignment="1" applyProtection="1">
      <alignment horizontal="center" vertical="center" shrinkToFit="1"/>
      <protection hidden="1"/>
    </xf>
    <xf numFmtId="164" fontId="8" fillId="4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4" borderId="10" xfId="1" applyFont="1" applyFill="1" applyBorder="1" applyAlignment="1" applyProtection="1">
      <alignment horizontal="left" wrapText="1"/>
      <protection hidden="1"/>
    </xf>
    <xf numFmtId="0" fontId="8" fillId="4" borderId="6" xfId="1" applyFont="1" applyFill="1" applyBorder="1" applyAlignment="1" applyProtection="1">
      <alignment horizontal="left" wrapText="1"/>
      <protection hidden="1"/>
    </xf>
    <xf numFmtId="0" fontId="8" fillId="4" borderId="7" xfId="1" applyFont="1" applyFill="1" applyBorder="1" applyAlignment="1" applyProtection="1">
      <alignment horizontal="left" wrapText="1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4" fillId="4" borderId="35" xfId="0" applyFont="1" applyFill="1" applyBorder="1" applyAlignment="1" applyProtection="1">
      <alignment horizontal="left" vertical="center" wrapText="1"/>
      <protection hidden="1"/>
    </xf>
    <xf numFmtId="0" fontId="4" fillId="4" borderId="27" xfId="0" applyFont="1" applyFill="1" applyBorder="1" applyAlignment="1" applyProtection="1">
      <alignment horizontal="left" vertical="center" wrapText="1"/>
      <protection hidden="1"/>
    </xf>
    <xf numFmtId="0" fontId="4" fillId="4" borderId="27" xfId="0" applyFont="1" applyFill="1" applyBorder="1" applyAlignment="1" applyProtection="1">
      <alignment horizontal="center" vertical="center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5" fillId="4" borderId="37" xfId="1" applyFont="1" applyFill="1" applyBorder="1" applyAlignment="1" applyProtection="1">
      <alignment horizontal="left" wrapText="1"/>
      <protection hidden="1"/>
    </xf>
    <xf numFmtId="0" fontId="5" fillId="4" borderId="11" xfId="1" applyFont="1" applyFill="1" applyBorder="1" applyAlignment="1" applyProtection="1">
      <alignment horizontal="left" wrapText="1"/>
      <protection hidden="1"/>
    </xf>
    <xf numFmtId="164" fontId="8" fillId="4" borderId="11" xfId="1" applyNumberFormat="1" applyFont="1" applyFill="1" applyBorder="1" applyAlignment="1" applyProtection="1">
      <alignment horizontal="center" vertical="center"/>
      <protection hidden="1"/>
    </xf>
    <xf numFmtId="164" fontId="8" fillId="4" borderId="12" xfId="1" applyNumberFormat="1" applyFont="1" applyFill="1" applyBorder="1" applyAlignment="1" applyProtection="1">
      <alignment horizontal="center" vertical="center"/>
      <protection hidden="1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</cellXfs>
  <cellStyles count="4">
    <cellStyle name="Normálna" xfId="0" builtinId="0"/>
    <cellStyle name="normálne_Hárok1" xfId="1"/>
    <cellStyle name="normálne_Uctovne vykazyeva" xfId="3"/>
    <cellStyle name="normální_Financna analyz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"/>
  <sheetViews>
    <sheetView showGridLines="0" tabSelected="1" view="pageBreakPreview" topLeftCell="A67" zoomScale="115" zoomScaleNormal="100" zoomScaleSheetLayoutView="115" workbookViewId="0">
      <selection activeCell="I79" sqref="I79:I80"/>
    </sheetView>
  </sheetViews>
  <sheetFormatPr defaultRowHeight="12.75" x14ac:dyDescent="0.2"/>
  <cols>
    <col min="1" max="1" width="10" style="3" customWidth="1"/>
    <col min="2" max="2" width="10.28515625" style="3" customWidth="1"/>
    <col min="3" max="3" width="14.85546875" style="3" customWidth="1"/>
    <col min="4" max="6" width="8.42578125" style="3" customWidth="1"/>
    <col min="7" max="8" width="10.42578125" style="3" customWidth="1"/>
    <col min="9" max="9" width="11.140625" style="3" customWidth="1"/>
    <col min="10" max="10" width="10" style="3" customWidth="1"/>
    <col min="11" max="16384" width="9.140625" style="3"/>
  </cols>
  <sheetData>
    <row r="1" spans="1:12" ht="23.25" x14ac:dyDescent="0.35">
      <c r="A1" s="192" t="s">
        <v>96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2" ht="12" customHeight="1" x14ac:dyDescent="0.2">
      <c r="A2" s="131" t="s">
        <v>130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2" ht="12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2" x14ac:dyDescent="0.2">
      <c r="A4" s="2"/>
      <c r="B4" s="54"/>
      <c r="C4" s="51" t="s">
        <v>137</v>
      </c>
      <c r="D4" s="2"/>
      <c r="E4" s="2"/>
      <c r="F4" s="2"/>
      <c r="G4" s="2"/>
      <c r="H4" s="2"/>
      <c r="I4" s="2"/>
      <c r="J4" s="2"/>
    </row>
    <row r="5" spans="1:12" x14ac:dyDescent="0.2">
      <c r="A5" s="2"/>
      <c r="B5" s="55"/>
      <c r="C5" s="51" t="s">
        <v>136</v>
      </c>
      <c r="D5" s="2"/>
      <c r="E5" s="2"/>
      <c r="F5" s="2"/>
      <c r="G5" s="2"/>
      <c r="H5" s="2"/>
      <c r="I5" s="2"/>
      <c r="J5" s="2"/>
    </row>
    <row r="6" spans="1:12" x14ac:dyDescent="0.2">
      <c r="A6" s="2"/>
      <c r="B6" s="56"/>
      <c r="C6" s="51" t="s">
        <v>135</v>
      </c>
      <c r="D6" s="2"/>
      <c r="E6" s="2"/>
      <c r="F6" s="2"/>
      <c r="G6" s="2"/>
      <c r="H6" s="2"/>
      <c r="I6" s="2"/>
      <c r="J6" s="2"/>
      <c r="K6" s="2"/>
      <c r="L6" s="2"/>
    </row>
    <row r="7" spans="1:12" ht="17.25" customHeight="1" thickBot="1" x14ac:dyDescent="0.25">
      <c r="A7" s="2"/>
      <c r="B7" s="2" t="s">
        <v>138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1.75" customHeight="1" thickBot="1" x14ac:dyDescent="0.25">
      <c r="A8" s="2"/>
      <c r="B8" s="193" t="s">
        <v>6</v>
      </c>
      <c r="C8" s="194"/>
      <c r="D8" s="194"/>
      <c r="E8" s="195" t="s">
        <v>2</v>
      </c>
      <c r="F8" s="196"/>
      <c r="G8" s="58" t="s">
        <v>131</v>
      </c>
      <c r="H8" s="23" t="s">
        <v>101</v>
      </c>
      <c r="I8" s="16" t="s">
        <v>102</v>
      </c>
      <c r="J8" s="2"/>
    </row>
    <row r="9" spans="1:12" ht="19.5" customHeight="1" x14ac:dyDescent="0.2">
      <c r="A9" s="2"/>
      <c r="B9" s="197" t="s">
        <v>13</v>
      </c>
      <c r="C9" s="198"/>
      <c r="D9" s="198"/>
      <c r="E9" s="199" t="s">
        <v>115</v>
      </c>
      <c r="F9" s="200"/>
      <c r="G9" s="59">
        <f>G19+G29</f>
        <v>0</v>
      </c>
      <c r="H9" s="57">
        <f t="shared" ref="H9:I9" si="0">H19+H29</f>
        <v>0</v>
      </c>
      <c r="I9" s="60">
        <f t="shared" si="0"/>
        <v>0</v>
      </c>
      <c r="J9" s="2"/>
    </row>
    <row r="10" spans="1:12" ht="20.25" customHeight="1" x14ac:dyDescent="0.2">
      <c r="A10" s="2"/>
      <c r="B10" s="177" t="s">
        <v>16</v>
      </c>
      <c r="C10" s="178"/>
      <c r="D10" s="178"/>
      <c r="E10" s="179" t="s">
        <v>116</v>
      </c>
      <c r="F10" s="180"/>
      <c r="G10" s="59">
        <f t="shared" ref="G10:I14" si="1">G20+G30</f>
        <v>0</v>
      </c>
      <c r="H10" s="57">
        <f t="shared" si="1"/>
        <v>0</v>
      </c>
      <c r="I10" s="60">
        <f t="shared" si="1"/>
        <v>0</v>
      </c>
      <c r="J10" s="2"/>
    </row>
    <row r="11" spans="1:12" ht="11.25" customHeight="1" x14ac:dyDescent="0.2">
      <c r="A11" s="2"/>
      <c r="B11" s="177" t="s">
        <v>32</v>
      </c>
      <c r="C11" s="178"/>
      <c r="D11" s="178"/>
      <c r="E11" s="179" t="s">
        <v>117</v>
      </c>
      <c r="F11" s="180"/>
      <c r="G11" s="59">
        <f t="shared" si="1"/>
        <v>0</v>
      </c>
      <c r="H11" s="57">
        <f t="shared" si="1"/>
        <v>0</v>
      </c>
      <c r="I11" s="60">
        <f t="shared" si="1"/>
        <v>0</v>
      </c>
      <c r="J11" s="2"/>
    </row>
    <row r="12" spans="1:12" ht="22.5" customHeight="1" x14ac:dyDescent="0.2">
      <c r="A12" s="2"/>
      <c r="B12" s="177" t="s">
        <v>35</v>
      </c>
      <c r="C12" s="178"/>
      <c r="D12" s="178"/>
      <c r="E12" s="179" t="s">
        <v>118</v>
      </c>
      <c r="F12" s="180"/>
      <c r="G12" s="59">
        <f t="shared" si="1"/>
        <v>0</v>
      </c>
      <c r="H12" s="57">
        <f t="shared" si="1"/>
        <v>0</v>
      </c>
      <c r="I12" s="60">
        <f t="shared" si="1"/>
        <v>0</v>
      </c>
      <c r="J12" s="2"/>
    </row>
    <row r="13" spans="1:12" ht="13.5" customHeight="1" x14ac:dyDescent="0.2">
      <c r="A13" s="2"/>
      <c r="B13" s="177" t="s">
        <v>37</v>
      </c>
      <c r="C13" s="178"/>
      <c r="D13" s="178"/>
      <c r="E13" s="179" t="s">
        <v>119</v>
      </c>
      <c r="F13" s="180"/>
      <c r="G13" s="59">
        <f t="shared" si="1"/>
        <v>0</v>
      </c>
      <c r="H13" s="57">
        <f t="shared" si="1"/>
        <v>0</v>
      </c>
      <c r="I13" s="60">
        <f t="shared" si="1"/>
        <v>0</v>
      </c>
      <c r="J13" s="2"/>
    </row>
    <row r="14" spans="1:12" ht="21.75" customHeight="1" thickBot="1" x14ac:dyDescent="0.25">
      <c r="A14" s="2"/>
      <c r="B14" s="181" t="s">
        <v>40</v>
      </c>
      <c r="C14" s="182"/>
      <c r="D14" s="182"/>
      <c r="E14" s="183" t="s">
        <v>120</v>
      </c>
      <c r="F14" s="184"/>
      <c r="G14" s="59">
        <f t="shared" si="1"/>
        <v>0</v>
      </c>
      <c r="H14" s="57">
        <f t="shared" si="1"/>
        <v>0</v>
      </c>
      <c r="I14" s="60">
        <f t="shared" si="1"/>
        <v>0</v>
      </c>
      <c r="J14" s="2"/>
    </row>
    <row r="15" spans="1:12" ht="12.75" customHeight="1" x14ac:dyDescent="0.2">
      <c r="A15" s="2"/>
      <c r="B15" s="185" t="s">
        <v>96</v>
      </c>
      <c r="C15" s="186"/>
      <c r="D15" s="186"/>
      <c r="E15" s="187" t="s">
        <v>121</v>
      </c>
      <c r="F15" s="188"/>
      <c r="G15" s="61">
        <f t="shared" ref="G15:I15" si="2">1.5*G9+0.08*G10+10*G11+5*G12+0.3*G13+0.1*G14</f>
        <v>0</v>
      </c>
      <c r="H15" s="62">
        <f t="shared" si="2"/>
        <v>0</v>
      </c>
      <c r="I15" s="63">
        <f t="shared" si="2"/>
        <v>0</v>
      </c>
      <c r="J15" s="2"/>
    </row>
    <row r="16" spans="1:12" ht="13.5" customHeight="1" thickBot="1" x14ac:dyDescent="0.25">
      <c r="A16" s="2"/>
      <c r="B16" s="189" t="s">
        <v>114</v>
      </c>
      <c r="C16" s="190"/>
      <c r="D16" s="190"/>
      <c r="E16" s="190"/>
      <c r="F16" s="191"/>
      <c r="G16" s="64" t="str">
        <f>IF(G15&lt;=-2,"je extrémne zlá.",IF(G15&lt;=-1,"je veľmi zlá.",IF(G15&lt;=0,"je zlá.",IF(G15&lt;=1,"má určité problémy.",IF(G15&lt;=2,"je dobrá.",IF(G15&lt;=3,"je veľmi dobrá.","je extrémne dobrá."))))))</f>
        <v>je zlá.</v>
      </c>
      <c r="H16" s="65" t="str">
        <f t="shared" ref="H16:I16" si="3">IF(H15&lt;=-2,"je extrémne zlá.",IF(H15&lt;=-1,"je veľmi zlá.",IF(H15&lt;=0,"je zlá.",IF(H15&lt;=1,"má určité problémy.",IF(H15&lt;=2,"je dobrá.",IF(H15&lt;=3,"je veľmi dobrá.","je extrémne dobrá."))))))</f>
        <v>je zlá.</v>
      </c>
      <c r="I16" s="66" t="str">
        <f t="shared" si="3"/>
        <v>je zlá.</v>
      </c>
      <c r="J16" s="2"/>
    </row>
    <row r="17" spans="1:12" ht="13.5" hidden="1" thickBo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2"/>
      <c r="L17" s="2"/>
    </row>
    <row r="18" spans="1:12" ht="21.75" hidden="1" customHeight="1" thickBot="1" x14ac:dyDescent="0.25">
      <c r="A18" s="2"/>
      <c r="B18" s="172" t="s">
        <v>6</v>
      </c>
      <c r="C18" s="173"/>
      <c r="D18" s="174"/>
      <c r="E18" s="175" t="s">
        <v>2</v>
      </c>
      <c r="F18" s="176"/>
      <c r="G18" s="16" t="s">
        <v>101</v>
      </c>
      <c r="H18" s="16" t="s">
        <v>102</v>
      </c>
      <c r="I18" s="16" t="s">
        <v>103</v>
      </c>
      <c r="J18" s="1"/>
    </row>
    <row r="19" spans="1:12" ht="18.75" hidden="1" customHeight="1" x14ac:dyDescent="0.2">
      <c r="A19" s="2"/>
      <c r="B19" s="167" t="s">
        <v>13</v>
      </c>
      <c r="C19" s="168"/>
      <c r="D19" s="169"/>
      <c r="E19" s="170" t="s">
        <v>14</v>
      </c>
      <c r="F19" s="171"/>
      <c r="G19" s="21">
        <f>IF(G56=0,0,G52/G56)</f>
        <v>0</v>
      </c>
      <c r="H19" s="21">
        <f>IF(H56=0,0,H52/H56)</f>
        <v>0</v>
      </c>
      <c r="I19" s="24">
        <f>IF(I56=0,0,I52/I56)</f>
        <v>0</v>
      </c>
      <c r="J19" s="1"/>
    </row>
    <row r="20" spans="1:12" ht="20.25" hidden="1" customHeight="1" x14ac:dyDescent="0.2">
      <c r="A20" s="2"/>
      <c r="B20" s="152" t="s">
        <v>16</v>
      </c>
      <c r="C20" s="153"/>
      <c r="D20" s="154"/>
      <c r="E20" s="155" t="s">
        <v>17</v>
      </c>
      <c r="F20" s="156"/>
      <c r="G20" s="22">
        <f>IF(G56=0,0,G57/G56)</f>
        <v>0</v>
      </c>
      <c r="H20" s="22">
        <f>IF(H56=0,0,H57/H56)</f>
        <v>0</v>
      </c>
      <c r="I20" s="25">
        <f>IF(I56=0,0,I57/I56)</f>
        <v>0</v>
      </c>
      <c r="J20" s="1"/>
    </row>
    <row r="21" spans="1:12" ht="11.25" hidden="1" customHeight="1" x14ac:dyDescent="0.2">
      <c r="A21" s="2"/>
      <c r="B21" s="152" t="s">
        <v>32</v>
      </c>
      <c r="C21" s="153"/>
      <c r="D21" s="154"/>
      <c r="E21" s="155" t="s">
        <v>33</v>
      </c>
      <c r="F21" s="156"/>
      <c r="G21" s="22">
        <f>IF(G57=0,0,G59/G57)</f>
        <v>0</v>
      </c>
      <c r="H21" s="22">
        <f>IF(H57=0,0,H59/H57)</f>
        <v>0</v>
      </c>
      <c r="I21" s="25">
        <f>IF(I57=0,0,I59/I57)</f>
        <v>0</v>
      </c>
      <c r="J21" s="1"/>
    </row>
    <row r="22" spans="1:12" ht="22.5" hidden="1" customHeight="1" x14ac:dyDescent="0.2">
      <c r="A22" s="2"/>
      <c r="B22" s="152" t="s">
        <v>35</v>
      </c>
      <c r="C22" s="153"/>
      <c r="D22" s="154"/>
      <c r="E22" s="155" t="s">
        <v>34</v>
      </c>
      <c r="F22" s="156"/>
      <c r="G22" s="22">
        <f>IF(G75=0,0,G59/G75)</f>
        <v>0</v>
      </c>
      <c r="H22" s="22">
        <f>IF(H75=0,0,H59/H75)</f>
        <v>0</v>
      </c>
      <c r="I22" s="25">
        <f>IF(I75=0,0,I59/I75)</f>
        <v>0</v>
      </c>
      <c r="J22" s="1"/>
    </row>
    <row r="23" spans="1:12" ht="13.5" hidden="1" customHeight="1" x14ac:dyDescent="0.2">
      <c r="A23" s="2"/>
      <c r="B23" s="152" t="s">
        <v>37</v>
      </c>
      <c r="C23" s="153"/>
      <c r="D23" s="154"/>
      <c r="E23" s="155" t="s">
        <v>38</v>
      </c>
      <c r="F23" s="156"/>
      <c r="G23" s="22">
        <f>IF(G58=0,0,G50/G58)</f>
        <v>0</v>
      </c>
      <c r="H23" s="22">
        <f>IF(H58=0,0,H50/H58)</f>
        <v>0</v>
      </c>
      <c r="I23" s="25">
        <f>IF(I58=0,0,I50/I58)</f>
        <v>0</v>
      </c>
      <c r="J23" s="1"/>
    </row>
    <row r="24" spans="1:12" ht="21.75" hidden="1" customHeight="1" thickBot="1" x14ac:dyDescent="0.25">
      <c r="A24" s="2"/>
      <c r="B24" s="157" t="s">
        <v>40</v>
      </c>
      <c r="C24" s="158"/>
      <c r="D24" s="159"/>
      <c r="E24" s="160" t="s">
        <v>39</v>
      </c>
      <c r="F24" s="161"/>
      <c r="G24" s="29">
        <f>IF(G57=0,0,G75/G57)</f>
        <v>0</v>
      </c>
      <c r="H24" s="29">
        <f>IF(H57=0,0,H75/H57)</f>
        <v>0</v>
      </c>
      <c r="I24" s="30">
        <f>IF(I57=0,0,I75/I57)</f>
        <v>0</v>
      </c>
      <c r="J24" s="1"/>
    </row>
    <row r="25" spans="1:12" ht="12.75" hidden="1" customHeight="1" thickBot="1" x14ac:dyDescent="0.25">
      <c r="A25" s="2"/>
      <c r="B25" s="162" t="s">
        <v>96</v>
      </c>
      <c r="C25" s="163"/>
      <c r="D25" s="164"/>
      <c r="E25" s="165" t="s">
        <v>41</v>
      </c>
      <c r="F25" s="166"/>
      <c r="G25" s="12">
        <f>1.5*G19+0.08*G20+10*G21+5*G22+0.3*G23+0.1*G24</f>
        <v>0</v>
      </c>
      <c r="H25" s="12">
        <f t="shared" ref="H25:I25" si="4">1.5*H19+0.08*H20+10*H21+5*H22+0.3*H23+0.1*H24</f>
        <v>0</v>
      </c>
      <c r="I25" s="12">
        <f t="shared" si="4"/>
        <v>0</v>
      </c>
      <c r="J25" s="1"/>
    </row>
    <row r="26" spans="1:12" ht="13.5" hidden="1" customHeight="1" thickBot="1" x14ac:dyDescent="0.25">
      <c r="A26" s="2"/>
      <c r="B26" s="149" t="s">
        <v>5</v>
      </c>
      <c r="C26" s="150"/>
      <c r="D26" s="150"/>
      <c r="E26" s="150"/>
      <c r="F26" s="151"/>
      <c r="G26" s="13">
        <f>IF(G25&gt;2.99,1,IF(G25&lt;1.81,3,2))</f>
        <v>3</v>
      </c>
      <c r="H26" s="14">
        <f>IF(H25&gt;2.99,1,IF(H25&lt;1.81,3,2))</f>
        <v>3</v>
      </c>
      <c r="I26" s="15">
        <f>IF(I25&gt;2.99,1,IF(I25&lt;1.81,3,2))</f>
        <v>3</v>
      </c>
      <c r="J26" s="1"/>
    </row>
    <row r="27" spans="1:12" ht="13.5" hidden="1" thickBo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</row>
    <row r="28" spans="1:12" ht="18.75" hidden="1" customHeight="1" thickBot="1" x14ac:dyDescent="0.25">
      <c r="A28" s="2"/>
      <c r="B28" s="172" t="s">
        <v>6</v>
      </c>
      <c r="C28" s="173"/>
      <c r="D28" s="174"/>
      <c r="E28" s="175" t="s">
        <v>2</v>
      </c>
      <c r="F28" s="176"/>
      <c r="G28" s="16" t="s">
        <v>101</v>
      </c>
      <c r="H28" s="16" t="s">
        <v>102</v>
      </c>
      <c r="I28" s="16" t="s">
        <v>103</v>
      </c>
      <c r="J28" s="1"/>
    </row>
    <row r="29" spans="1:12" ht="21.75" hidden="1" customHeight="1" x14ac:dyDescent="0.2">
      <c r="A29" s="2"/>
      <c r="B29" s="167" t="s">
        <v>13</v>
      </c>
      <c r="C29" s="168"/>
      <c r="D29" s="169"/>
      <c r="E29" s="170" t="s">
        <v>14</v>
      </c>
      <c r="F29" s="171"/>
      <c r="G29" s="21">
        <f>IF(G91=0,0,G89/G91)</f>
        <v>0</v>
      </c>
      <c r="H29" s="21">
        <f t="shared" ref="H29:I29" si="5">IF(H91=0,0,H89/H91)</f>
        <v>0</v>
      </c>
      <c r="I29" s="21">
        <f t="shared" si="5"/>
        <v>0</v>
      </c>
      <c r="J29" s="1"/>
    </row>
    <row r="30" spans="1:12" ht="21.75" hidden="1" customHeight="1" x14ac:dyDescent="0.2">
      <c r="A30" s="2"/>
      <c r="B30" s="152" t="s">
        <v>16</v>
      </c>
      <c r="C30" s="153"/>
      <c r="D30" s="154"/>
      <c r="E30" s="155" t="s">
        <v>17</v>
      </c>
      <c r="F30" s="156"/>
      <c r="G30" s="22">
        <f>IF(G91=0,0,G92/G91)</f>
        <v>0</v>
      </c>
      <c r="H30" s="22">
        <f t="shared" ref="H30:I30" si="6">IF(H91=0,0,H92/H91)</f>
        <v>0</v>
      </c>
      <c r="I30" s="22">
        <f t="shared" si="6"/>
        <v>0</v>
      </c>
      <c r="J30" s="1"/>
    </row>
    <row r="31" spans="1:12" ht="12.75" hidden="1" customHeight="1" x14ac:dyDescent="0.2">
      <c r="A31" s="2"/>
      <c r="B31" s="152" t="s">
        <v>32</v>
      </c>
      <c r="C31" s="153"/>
      <c r="D31" s="154"/>
      <c r="E31" s="155" t="s">
        <v>33</v>
      </c>
      <c r="F31" s="156"/>
      <c r="G31" s="22">
        <f>IF(G92=0,0,G94/G92)</f>
        <v>0</v>
      </c>
      <c r="H31" s="22">
        <f t="shared" ref="H31:I31" si="7">IF(H92=0,0,H94/H92)</f>
        <v>0</v>
      </c>
      <c r="I31" s="22">
        <f t="shared" si="7"/>
        <v>0</v>
      </c>
      <c r="J31" s="1"/>
    </row>
    <row r="32" spans="1:12" ht="21.75" hidden="1" customHeight="1" x14ac:dyDescent="0.2">
      <c r="A32" s="2"/>
      <c r="B32" s="152" t="s">
        <v>35</v>
      </c>
      <c r="C32" s="153"/>
      <c r="D32" s="154"/>
      <c r="E32" s="155" t="s">
        <v>34</v>
      </c>
      <c r="F32" s="156"/>
      <c r="G32" s="22">
        <f>IF(G96=0,0,G94/G96)</f>
        <v>0</v>
      </c>
      <c r="H32" s="22">
        <f t="shared" ref="H32:I32" si="8">IF(H96=0,0,H94/H96)</f>
        <v>0</v>
      </c>
      <c r="I32" s="22">
        <f t="shared" si="8"/>
        <v>0</v>
      </c>
      <c r="J32" s="1"/>
    </row>
    <row r="33" spans="1:10" hidden="1" x14ac:dyDescent="0.2">
      <c r="A33" s="2"/>
      <c r="B33" s="152" t="s">
        <v>37</v>
      </c>
      <c r="C33" s="153"/>
      <c r="D33" s="154"/>
      <c r="E33" s="155" t="s">
        <v>38</v>
      </c>
      <c r="F33" s="156"/>
      <c r="G33" s="22">
        <f>IF(G93=0,0,G95/G93)</f>
        <v>0</v>
      </c>
      <c r="H33" s="22">
        <f t="shared" ref="H33:I33" si="9">IF(H93=0,0,H95/H93)</f>
        <v>0</v>
      </c>
      <c r="I33" s="22">
        <f t="shared" si="9"/>
        <v>0</v>
      </c>
      <c r="J33" s="1"/>
    </row>
    <row r="34" spans="1:10" ht="13.5" hidden="1" thickBot="1" x14ac:dyDescent="0.25">
      <c r="A34" s="2"/>
      <c r="B34" s="157" t="s">
        <v>40</v>
      </c>
      <c r="C34" s="158"/>
      <c r="D34" s="159"/>
      <c r="E34" s="160" t="s">
        <v>39</v>
      </c>
      <c r="F34" s="161"/>
      <c r="G34" s="22">
        <f>IF(G92=0,0,G96/G92)</f>
        <v>0</v>
      </c>
      <c r="H34" s="22">
        <f t="shared" ref="H34:I34" si="10">IF(H92=0,0,H96/H92)</f>
        <v>0</v>
      </c>
      <c r="I34" s="22">
        <f t="shared" si="10"/>
        <v>0</v>
      </c>
      <c r="J34" s="1"/>
    </row>
    <row r="35" spans="1:10" ht="13.5" hidden="1" thickBot="1" x14ac:dyDescent="0.25">
      <c r="A35" s="2"/>
      <c r="B35" s="162" t="s">
        <v>96</v>
      </c>
      <c r="C35" s="163"/>
      <c r="D35" s="164"/>
      <c r="E35" s="165" t="s">
        <v>41</v>
      </c>
      <c r="F35" s="166"/>
      <c r="G35" s="12">
        <f>1.5*G29+0.08*G30+10*G31+5*G32+0.3*G33+0.1*G34</f>
        <v>0</v>
      </c>
      <c r="H35" s="12">
        <f t="shared" ref="H35:I35" si="11">1.5*H29+0.08*H30+10*H31+5*H32+0.3*H33+0.1*H34</f>
        <v>0</v>
      </c>
      <c r="I35" s="12">
        <f t="shared" si="11"/>
        <v>0</v>
      </c>
      <c r="J35" s="1"/>
    </row>
    <row r="36" spans="1:10" ht="13.5" hidden="1" thickBot="1" x14ac:dyDescent="0.25">
      <c r="A36" s="2"/>
      <c r="B36" s="149" t="s">
        <v>5</v>
      </c>
      <c r="C36" s="150"/>
      <c r="D36" s="150"/>
      <c r="E36" s="150"/>
      <c r="F36" s="151"/>
      <c r="G36" s="13">
        <f>IF(G35&gt;2.99,1,IF(G35&lt;1.81,3,2))</f>
        <v>3</v>
      </c>
      <c r="H36" s="14">
        <f>IF(H35&gt;2.99,1,IF(H35&lt;1.81,3,2))</f>
        <v>3</v>
      </c>
      <c r="I36" s="15">
        <f>IF(I35&gt;2.99,1,IF(I35&lt;1.81,3,2))</f>
        <v>3</v>
      </c>
      <c r="J36" s="1"/>
    </row>
    <row r="37" spans="1:10" x14ac:dyDescent="0.2">
      <c r="A37" s="2"/>
      <c r="B37" s="52"/>
      <c r="C37" s="52"/>
      <c r="D37" s="52"/>
      <c r="E37" s="52"/>
      <c r="F37" s="52"/>
      <c r="G37" s="53"/>
      <c r="H37" s="53"/>
      <c r="I37" s="53"/>
      <c r="J37" s="2"/>
    </row>
    <row r="38" spans="1:10" ht="13.5" thickBot="1" x14ac:dyDescent="0.25">
      <c r="A38" s="2"/>
      <c r="B38" s="2" t="s">
        <v>139</v>
      </c>
      <c r="C38" s="2"/>
      <c r="D38" s="2"/>
      <c r="E38" s="2"/>
      <c r="F38" s="2"/>
      <c r="G38" s="2"/>
      <c r="H38" s="2"/>
      <c r="I38" s="2"/>
      <c r="J38" s="2"/>
    </row>
    <row r="39" spans="1:10" s="4" customFormat="1" ht="13.5" thickBot="1" x14ac:dyDescent="0.25">
      <c r="A39" s="2"/>
      <c r="B39" s="17" t="s">
        <v>49</v>
      </c>
      <c r="C39" s="18" t="s">
        <v>58</v>
      </c>
      <c r="D39" s="18" t="s">
        <v>59</v>
      </c>
      <c r="E39" s="19" t="s">
        <v>113</v>
      </c>
      <c r="F39" s="18" t="s">
        <v>60</v>
      </c>
      <c r="G39" s="18" t="s">
        <v>61</v>
      </c>
      <c r="H39" s="18" t="s">
        <v>62</v>
      </c>
      <c r="I39" s="20" t="s">
        <v>63</v>
      </c>
      <c r="J39" s="2"/>
    </row>
    <row r="40" spans="1:10" s="4" customFormat="1" ht="13.5" thickBot="1" x14ac:dyDescent="0.25">
      <c r="A40" s="2"/>
      <c r="B40" s="32" t="s">
        <v>50</v>
      </c>
      <c r="C40" s="33" t="s">
        <v>51</v>
      </c>
      <c r="D40" s="33" t="s">
        <v>52</v>
      </c>
      <c r="E40" s="33" t="s">
        <v>53</v>
      </c>
      <c r="F40" s="50" t="s">
        <v>54</v>
      </c>
      <c r="G40" s="33" t="s">
        <v>55</v>
      </c>
      <c r="H40" s="33" t="s">
        <v>56</v>
      </c>
      <c r="I40" s="34" t="s">
        <v>57</v>
      </c>
      <c r="J40" s="2"/>
    </row>
    <row r="41" spans="1:10" s="4" customForma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s="4" customFormat="1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 t="s">
        <v>133</v>
      </c>
      <c r="C43" s="2"/>
      <c r="D43" s="2"/>
      <c r="E43" s="2"/>
      <c r="F43" s="2"/>
      <c r="G43" s="2"/>
      <c r="H43" s="2"/>
      <c r="I43" s="2"/>
      <c r="J43" s="2"/>
    </row>
    <row r="44" spans="1:10" ht="13.5" thickBot="1" x14ac:dyDescent="0.25">
      <c r="A44" s="2"/>
      <c r="B44" s="43" t="s">
        <v>125</v>
      </c>
      <c r="C44" s="43"/>
      <c r="D44" s="43"/>
      <c r="E44" s="43"/>
      <c r="F44" s="43"/>
      <c r="G44" s="43"/>
      <c r="H44" s="43"/>
      <c r="I44" s="43"/>
      <c r="J44" s="2"/>
    </row>
    <row r="45" spans="1:10" x14ac:dyDescent="0.2">
      <c r="A45" s="2"/>
      <c r="B45" s="139" t="s">
        <v>3</v>
      </c>
      <c r="C45" s="141" t="s">
        <v>90</v>
      </c>
      <c r="D45" s="141" t="s">
        <v>141</v>
      </c>
      <c r="E45" s="141" t="s">
        <v>123</v>
      </c>
      <c r="F45" s="143" t="s">
        <v>124</v>
      </c>
      <c r="G45" s="201" t="s">
        <v>132</v>
      </c>
      <c r="H45" s="202" t="s">
        <v>99</v>
      </c>
      <c r="I45" s="203" t="s">
        <v>100</v>
      </c>
      <c r="J45" s="2"/>
    </row>
    <row r="46" spans="1:10" ht="13.5" thickBot="1" x14ac:dyDescent="0.25">
      <c r="A46" s="2"/>
      <c r="B46" s="140"/>
      <c r="C46" s="142"/>
      <c r="D46" s="142"/>
      <c r="E46" s="142"/>
      <c r="F46" s="144"/>
      <c r="G46" s="204"/>
      <c r="H46" s="205"/>
      <c r="I46" s="206"/>
      <c r="J46" s="2"/>
    </row>
    <row r="47" spans="1:10" x14ac:dyDescent="0.2">
      <c r="A47" s="2"/>
      <c r="B47" s="135" t="s">
        <v>88</v>
      </c>
      <c r="C47" s="107" t="s">
        <v>64</v>
      </c>
      <c r="D47" s="28" t="s">
        <v>84</v>
      </c>
      <c r="E47" s="28" t="s">
        <v>84</v>
      </c>
      <c r="F47" s="36" t="s">
        <v>84</v>
      </c>
      <c r="G47" s="67"/>
      <c r="H47" s="68"/>
      <c r="I47" s="69"/>
      <c r="J47" s="2"/>
    </row>
    <row r="48" spans="1:10" ht="36" x14ac:dyDescent="0.2">
      <c r="A48" s="2"/>
      <c r="B48" s="136"/>
      <c r="C48" s="108" t="s">
        <v>91</v>
      </c>
      <c r="D48" s="44" t="s">
        <v>85</v>
      </c>
      <c r="E48" s="44" t="s">
        <v>85</v>
      </c>
      <c r="F48" s="45" t="s">
        <v>85</v>
      </c>
      <c r="G48" s="70"/>
      <c r="H48" s="10"/>
      <c r="I48" s="11"/>
      <c r="J48" s="2"/>
    </row>
    <row r="49" spans="1:35" ht="18" x14ac:dyDescent="0.2">
      <c r="A49" s="2"/>
      <c r="B49" s="136"/>
      <c r="C49" s="108" t="s">
        <v>92</v>
      </c>
      <c r="D49" s="44" t="s">
        <v>86</v>
      </c>
      <c r="E49" s="44" t="s">
        <v>86</v>
      </c>
      <c r="F49" s="45" t="s">
        <v>126</v>
      </c>
      <c r="G49" s="70"/>
      <c r="H49" s="10"/>
      <c r="I49" s="11"/>
      <c r="J49" s="2"/>
    </row>
    <row r="50" spans="1:35" x14ac:dyDescent="0.2">
      <c r="A50" s="2"/>
      <c r="B50" s="136"/>
      <c r="C50" s="108" t="s">
        <v>21</v>
      </c>
      <c r="D50" s="44" t="s">
        <v>27</v>
      </c>
      <c r="E50" s="44" t="s">
        <v>27</v>
      </c>
      <c r="F50" s="45" t="s">
        <v>127</v>
      </c>
      <c r="G50" s="70"/>
      <c r="H50" s="10"/>
      <c r="I50" s="11"/>
      <c r="J50" s="2"/>
    </row>
    <row r="51" spans="1:35" ht="13.5" thickBot="1" x14ac:dyDescent="0.25">
      <c r="A51" s="2"/>
      <c r="B51" s="136"/>
      <c r="C51" s="109" t="s">
        <v>93</v>
      </c>
      <c r="D51" s="103" t="s">
        <v>87</v>
      </c>
      <c r="E51" s="102" t="s">
        <v>87</v>
      </c>
      <c r="F51" s="49" t="s">
        <v>128</v>
      </c>
      <c r="G51" s="94"/>
      <c r="H51" s="95"/>
      <c r="I51" s="96"/>
      <c r="J51" s="2"/>
    </row>
    <row r="52" spans="1:35" ht="13.5" thickBot="1" x14ac:dyDescent="0.25">
      <c r="A52" s="2"/>
      <c r="B52" s="137"/>
      <c r="C52" s="133" t="s">
        <v>23</v>
      </c>
      <c r="D52" s="133"/>
      <c r="E52" s="133"/>
      <c r="F52" s="134"/>
      <c r="G52" s="98">
        <f>G47-G48+G49+G50-G51</f>
        <v>0</v>
      </c>
      <c r="H52" s="89">
        <f t="shared" ref="H52:I52" si="12">H47-H48+H49+H50-H51</f>
        <v>0</v>
      </c>
      <c r="I52" s="90">
        <f t="shared" si="12"/>
        <v>0</v>
      </c>
      <c r="J52" s="2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</row>
    <row r="53" spans="1:35" x14ac:dyDescent="0.2">
      <c r="A53" s="2"/>
      <c r="B53" s="110" t="s">
        <v>1</v>
      </c>
      <c r="C53" s="107" t="s">
        <v>108</v>
      </c>
      <c r="D53" s="71" t="s">
        <v>95</v>
      </c>
      <c r="E53" s="71" t="s">
        <v>95</v>
      </c>
      <c r="F53" s="72" t="s">
        <v>95</v>
      </c>
      <c r="G53" s="97"/>
      <c r="H53" s="26"/>
      <c r="I53" s="31"/>
      <c r="J53" s="2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</row>
    <row r="54" spans="1:35" x14ac:dyDescent="0.2">
      <c r="A54" s="2"/>
      <c r="B54" s="110" t="s">
        <v>146</v>
      </c>
      <c r="C54" s="108" t="s">
        <v>43</v>
      </c>
      <c r="D54" s="35" t="s">
        <v>24</v>
      </c>
      <c r="E54" s="35" t="s">
        <v>24</v>
      </c>
      <c r="F54" s="37" t="s">
        <v>24</v>
      </c>
      <c r="G54" s="70"/>
      <c r="H54" s="10"/>
      <c r="I54" s="11"/>
      <c r="J54" s="2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</row>
    <row r="55" spans="1:35" ht="13.5" thickBot="1" x14ac:dyDescent="0.25">
      <c r="A55" s="2"/>
      <c r="B55" s="110" t="s">
        <v>143</v>
      </c>
      <c r="C55" s="109" t="s">
        <v>142</v>
      </c>
      <c r="D55" s="111" t="s">
        <v>145</v>
      </c>
      <c r="E55" s="111" t="s">
        <v>145</v>
      </c>
      <c r="F55" s="112" t="s">
        <v>144</v>
      </c>
      <c r="G55" s="94"/>
      <c r="H55" s="95"/>
      <c r="I55" s="96"/>
      <c r="J55" s="2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</row>
    <row r="56" spans="1:35" ht="13.5" thickBot="1" x14ac:dyDescent="0.25">
      <c r="A56" s="2"/>
      <c r="B56" s="110" t="s">
        <v>0</v>
      </c>
      <c r="C56" s="145" t="s">
        <v>147</v>
      </c>
      <c r="D56" s="133"/>
      <c r="E56" s="133"/>
      <c r="F56" s="134"/>
      <c r="G56" s="98">
        <f>G54+G55</f>
        <v>0</v>
      </c>
      <c r="H56" s="89">
        <f t="shared" ref="H56:I56" si="13">H54+H55</f>
        <v>0</v>
      </c>
      <c r="I56" s="90">
        <f t="shared" si="13"/>
        <v>0</v>
      </c>
      <c r="J56" s="2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</row>
    <row r="57" spans="1:35" ht="18" x14ac:dyDescent="0.2">
      <c r="A57" s="2"/>
      <c r="B57" s="110" t="s">
        <v>28</v>
      </c>
      <c r="C57" s="107" t="s">
        <v>107</v>
      </c>
      <c r="D57" s="71" t="s">
        <v>7</v>
      </c>
      <c r="E57" s="71" t="s">
        <v>7</v>
      </c>
      <c r="F57" s="72" t="s">
        <v>7</v>
      </c>
      <c r="G57" s="113">
        <f>G53+G54+G55</f>
        <v>0</v>
      </c>
      <c r="H57" s="114">
        <f t="shared" ref="H57:I57" si="14">H53+H54+H55</f>
        <v>0</v>
      </c>
      <c r="I57" s="115">
        <f t="shared" si="14"/>
        <v>0</v>
      </c>
      <c r="J57" s="2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</row>
    <row r="58" spans="1:35" x14ac:dyDescent="0.2">
      <c r="A58" s="2"/>
      <c r="B58" s="110" t="s">
        <v>31</v>
      </c>
      <c r="C58" s="108" t="s">
        <v>106</v>
      </c>
      <c r="D58" s="35" t="s">
        <v>4</v>
      </c>
      <c r="E58" s="35" t="s">
        <v>4</v>
      </c>
      <c r="F58" s="37" t="s">
        <v>4</v>
      </c>
      <c r="G58" s="59">
        <f>G57</f>
        <v>0</v>
      </c>
      <c r="H58" s="57">
        <f t="shared" ref="H58:I58" si="15">H57</f>
        <v>0</v>
      </c>
      <c r="I58" s="60">
        <f t="shared" si="15"/>
        <v>0</v>
      </c>
      <c r="J58" s="2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</row>
    <row r="59" spans="1:35" x14ac:dyDescent="0.2">
      <c r="A59" s="2"/>
      <c r="B59" s="110" t="s">
        <v>25</v>
      </c>
      <c r="C59" s="108" t="s">
        <v>26</v>
      </c>
      <c r="D59" s="35" t="s">
        <v>156</v>
      </c>
      <c r="E59" s="35" t="s">
        <v>156</v>
      </c>
      <c r="F59" s="37" t="s">
        <v>156</v>
      </c>
      <c r="G59" s="70"/>
      <c r="H59" s="10"/>
      <c r="I59" s="11"/>
      <c r="J59" s="2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</row>
    <row r="60" spans="1:35" x14ac:dyDescent="0.2">
      <c r="A60" s="2"/>
      <c r="B60" s="110" t="s">
        <v>20</v>
      </c>
      <c r="C60" s="108" t="s">
        <v>21</v>
      </c>
      <c r="D60" s="35" t="s">
        <v>27</v>
      </c>
      <c r="E60" s="35" t="s">
        <v>27</v>
      </c>
      <c r="F60" s="45" t="s">
        <v>127</v>
      </c>
      <c r="G60" s="59">
        <f>G50</f>
        <v>0</v>
      </c>
      <c r="H60" s="57">
        <f>H50</f>
        <v>0</v>
      </c>
      <c r="I60" s="60">
        <f>I50</f>
        <v>0</v>
      </c>
      <c r="J60" s="2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</row>
    <row r="61" spans="1:35" ht="18" x14ac:dyDescent="0.2">
      <c r="A61" s="2"/>
      <c r="B61" s="136" t="s">
        <v>89</v>
      </c>
      <c r="C61" s="108" t="s">
        <v>65</v>
      </c>
      <c r="D61" s="47" t="s">
        <v>75</v>
      </c>
      <c r="E61" s="47" t="s">
        <v>75</v>
      </c>
      <c r="F61" s="48" t="s">
        <v>75</v>
      </c>
      <c r="G61" s="70"/>
      <c r="H61" s="10"/>
      <c r="I61" s="11"/>
      <c r="J61" s="2"/>
    </row>
    <row r="62" spans="1:35" x14ac:dyDescent="0.2">
      <c r="A62" s="2"/>
      <c r="B62" s="136"/>
      <c r="C62" s="108" t="s">
        <v>148</v>
      </c>
      <c r="D62" s="47" t="s">
        <v>149</v>
      </c>
      <c r="E62" s="47" t="s">
        <v>149</v>
      </c>
      <c r="F62" s="48" t="s">
        <v>149</v>
      </c>
      <c r="G62" s="70"/>
      <c r="H62" s="10"/>
      <c r="I62" s="11"/>
      <c r="J62" s="2"/>
    </row>
    <row r="63" spans="1:35" ht="27" x14ac:dyDescent="0.2">
      <c r="A63" s="2"/>
      <c r="B63" s="136"/>
      <c r="C63" s="108" t="s">
        <v>66</v>
      </c>
      <c r="D63" s="47" t="s">
        <v>76</v>
      </c>
      <c r="E63" s="47" t="s">
        <v>76</v>
      </c>
      <c r="F63" s="48" t="s">
        <v>76</v>
      </c>
      <c r="G63" s="70"/>
      <c r="H63" s="10"/>
      <c r="I63" s="11"/>
      <c r="J63" s="2"/>
    </row>
    <row r="64" spans="1:35" ht="27" x14ac:dyDescent="0.2">
      <c r="A64" s="2"/>
      <c r="B64" s="136"/>
      <c r="C64" s="108" t="s">
        <v>67</v>
      </c>
      <c r="D64" s="47" t="s">
        <v>77</v>
      </c>
      <c r="E64" s="47" t="s">
        <v>77</v>
      </c>
      <c r="F64" s="48" t="s">
        <v>77</v>
      </c>
      <c r="G64" s="70"/>
      <c r="H64" s="10"/>
      <c r="I64" s="11"/>
      <c r="J64" s="2"/>
    </row>
    <row r="65" spans="1:10" ht="27" x14ac:dyDescent="0.2">
      <c r="A65" s="2"/>
      <c r="B65" s="136"/>
      <c r="C65" s="108" t="s">
        <v>150</v>
      </c>
      <c r="D65" s="47" t="s">
        <v>151</v>
      </c>
      <c r="E65" s="47" t="s">
        <v>151</v>
      </c>
      <c r="F65" s="47" t="s">
        <v>151</v>
      </c>
      <c r="G65" s="70"/>
      <c r="H65" s="10"/>
      <c r="I65" s="11"/>
      <c r="J65" s="2"/>
    </row>
    <row r="66" spans="1:10" ht="18" x14ac:dyDescent="0.2">
      <c r="A66" s="2"/>
      <c r="B66" s="136"/>
      <c r="C66" s="108" t="s">
        <v>68</v>
      </c>
      <c r="D66" s="47" t="s">
        <v>78</v>
      </c>
      <c r="E66" s="47" t="s">
        <v>78</v>
      </c>
      <c r="F66" s="48" t="s">
        <v>78</v>
      </c>
      <c r="G66" s="70"/>
      <c r="H66" s="10"/>
      <c r="I66" s="11"/>
      <c r="J66" s="2"/>
    </row>
    <row r="67" spans="1:10" ht="27" x14ac:dyDescent="0.2">
      <c r="A67" s="2"/>
      <c r="B67" s="136"/>
      <c r="C67" s="108" t="s">
        <v>69</v>
      </c>
      <c r="D67" s="47" t="s">
        <v>79</v>
      </c>
      <c r="E67" s="47" t="s">
        <v>79</v>
      </c>
      <c r="F67" s="48" t="s">
        <v>79</v>
      </c>
      <c r="G67" s="70"/>
      <c r="H67" s="10"/>
      <c r="I67" s="11"/>
      <c r="J67" s="2"/>
    </row>
    <row r="68" spans="1:10" ht="27" x14ac:dyDescent="0.2">
      <c r="A68" s="2"/>
      <c r="B68" s="136"/>
      <c r="C68" s="108" t="s">
        <v>70</v>
      </c>
      <c r="D68" s="47" t="s">
        <v>80</v>
      </c>
      <c r="E68" s="47" t="s">
        <v>80</v>
      </c>
      <c r="F68" s="48" t="s">
        <v>80</v>
      </c>
      <c r="G68" s="70"/>
      <c r="H68" s="10"/>
      <c r="I68" s="11"/>
      <c r="J68" s="2"/>
    </row>
    <row r="69" spans="1:10" ht="45" x14ac:dyDescent="0.2">
      <c r="A69" s="2"/>
      <c r="B69" s="136"/>
      <c r="C69" s="108" t="s">
        <v>71</v>
      </c>
      <c r="D69" s="47" t="s">
        <v>81</v>
      </c>
      <c r="E69" s="47" t="s">
        <v>81</v>
      </c>
      <c r="F69" s="48" t="s">
        <v>81</v>
      </c>
      <c r="G69" s="70"/>
      <c r="H69" s="10"/>
      <c r="I69" s="11"/>
      <c r="J69" s="2"/>
    </row>
    <row r="70" spans="1:10" x14ac:dyDescent="0.2">
      <c r="A70" s="2"/>
      <c r="B70" s="136"/>
      <c r="C70" s="108" t="s">
        <v>72</v>
      </c>
      <c r="D70" s="47" t="s">
        <v>12</v>
      </c>
      <c r="E70" s="47" t="s">
        <v>12</v>
      </c>
      <c r="F70" s="48" t="s">
        <v>12</v>
      </c>
      <c r="G70" s="70"/>
      <c r="H70" s="10"/>
      <c r="I70" s="11"/>
      <c r="J70" s="2"/>
    </row>
    <row r="71" spans="1:10" x14ac:dyDescent="0.2">
      <c r="A71" s="2"/>
      <c r="B71" s="136"/>
      <c r="C71" s="108" t="s">
        <v>73</v>
      </c>
      <c r="D71" s="47" t="s">
        <v>82</v>
      </c>
      <c r="E71" s="47" t="s">
        <v>82</v>
      </c>
      <c r="F71" s="48" t="s">
        <v>82</v>
      </c>
      <c r="G71" s="70"/>
      <c r="H71" s="10"/>
      <c r="I71" s="11"/>
      <c r="J71" s="2"/>
    </row>
    <row r="72" spans="1:10" ht="18" x14ac:dyDescent="0.2">
      <c r="A72" s="2"/>
      <c r="B72" s="136"/>
      <c r="C72" s="108" t="s">
        <v>74</v>
      </c>
      <c r="D72" s="47" t="s">
        <v>83</v>
      </c>
      <c r="E72" s="47" t="s">
        <v>83</v>
      </c>
      <c r="F72" s="48" t="s">
        <v>83</v>
      </c>
      <c r="G72" s="70"/>
      <c r="H72" s="10"/>
      <c r="I72" s="11"/>
      <c r="J72" s="2"/>
    </row>
    <row r="73" spans="1:10" ht="18" x14ac:dyDescent="0.2">
      <c r="A73" s="2"/>
      <c r="B73" s="138"/>
      <c r="C73" s="109" t="s">
        <v>152</v>
      </c>
      <c r="D73" s="47" t="s">
        <v>153</v>
      </c>
      <c r="E73" s="47" t="s">
        <v>153</v>
      </c>
      <c r="F73" s="47" t="s">
        <v>153</v>
      </c>
      <c r="G73" s="94"/>
      <c r="H73" s="95"/>
      <c r="I73" s="96"/>
      <c r="J73" s="2"/>
    </row>
    <row r="74" spans="1:10" ht="13.5" thickBot="1" x14ac:dyDescent="0.25">
      <c r="A74" s="2"/>
      <c r="B74" s="138"/>
      <c r="C74" s="109" t="s">
        <v>154</v>
      </c>
      <c r="D74" s="116" t="s">
        <v>155</v>
      </c>
      <c r="E74" s="116" t="s">
        <v>155</v>
      </c>
      <c r="F74" s="117" t="s">
        <v>155</v>
      </c>
      <c r="G74" s="94"/>
      <c r="H74" s="95"/>
      <c r="I74" s="96"/>
      <c r="J74" s="2"/>
    </row>
    <row r="75" spans="1:10" s="5" customFormat="1" ht="13.5" thickBot="1" x14ac:dyDescent="0.25">
      <c r="A75" s="2"/>
      <c r="B75" s="137"/>
      <c r="C75" s="146" t="s">
        <v>36</v>
      </c>
      <c r="D75" s="147"/>
      <c r="E75" s="147"/>
      <c r="F75" s="148"/>
      <c r="G75" s="98">
        <f>SUM(G61:G74)</f>
        <v>0</v>
      </c>
      <c r="H75" s="89">
        <f t="shared" ref="H75:I75" si="16">SUM(H61:H74)</f>
        <v>0</v>
      </c>
      <c r="I75" s="90">
        <f t="shared" si="16"/>
        <v>0</v>
      </c>
      <c r="J75" s="2"/>
    </row>
    <row r="76" spans="1:10" s="5" customFormat="1" x14ac:dyDescent="0.2">
      <c r="A76" s="2"/>
      <c r="B76" s="2" t="s">
        <v>122</v>
      </c>
      <c r="C76" s="2"/>
      <c r="D76" s="2"/>
      <c r="E76" s="2"/>
      <c r="F76" s="2"/>
      <c r="G76" s="2"/>
      <c r="H76" s="2"/>
      <c r="I76" s="2"/>
      <c r="J76" s="2"/>
    </row>
    <row r="77" spans="1:10" s="5" customFormat="1" x14ac:dyDescent="0.2">
      <c r="A77" s="2"/>
      <c r="B77" s="2" t="s">
        <v>134</v>
      </c>
      <c r="C77" s="2"/>
      <c r="D77" s="2"/>
      <c r="E77" s="2"/>
      <c r="F77" s="2"/>
      <c r="G77" s="2"/>
      <c r="H77" s="2"/>
      <c r="I77" s="2"/>
      <c r="J77" s="2"/>
    </row>
    <row r="78" spans="1:10" ht="13.5" thickBot="1" x14ac:dyDescent="0.25">
      <c r="A78" s="2"/>
      <c r="B78" s="132" t="s">
        <v>125</v>
      </c>
      <c r="C78" s="132"/>
      <c r="D78" s="132"/>
      <c r="E78" s="132"/>
      <c r="F78" s="132"/>
      <c r="G78" s="132"/>
      <c r="H78" s="132"/>
      <c r="I78" s="132"/>
      <c r="J78" s="2"/>
    </row>
    <row r="79" spans="1:10" ht="12.75" customHeight="1" x14ac:dyDescent="0.2">
      <c r="A79" s="2"/>
      <c r="B79" s="139" t="s">
        <v>3</v>
      </c>
      <c r="C79" s="141" t="s">
        <v>90</v>
      </c>
      <c r="D79" s="141" t="s">
        <v>141</v>
      </c>
      <c r="E79" s="141" t="s">
        <v>123</v>
      </c>
      <c r="F79" s="143" t="s">
        <v>124</v>
      </c>
      <c r="G79" s="201" t="s">
        <v>132</v>
      </c>
      <c r="H79" s="202" t="s">
        <v>99</v>
      </c>
      <c r="I79" s="203" t="s">
        <v>100</v>
      </c>
      <c r="J79" s="2"/>
    </row>
    <row r="80" spans="1:10" ht="13.5" thickBot="1" x14ac:dyDescent="0.25">
      <c r="A80" s="2"/>
      <c r="B80" s="140"/>
      <c r="C80" s="142"/>
      <c r="D80" s="142"/>
      <c r="E80" s="142"/>
      <c r="F80" s="144"/>
      <c r="G80" s="204"/>
      <c r="H80" s="205"/>
      <c r="I80" s="206"/>
      <c r="J80" s="2"/>
    </row>
    <row r="81" spans="1:10" ht="13.5" thickBot="1" x14ac:dyDescent="0.25">
      <c r="A81" s="2"/>
      <c r="B81" s="135" t="s">
        <v>15</v>
      </c>
      <c r="C81" s="86" t="s">
        <v>97</v>
      </c>
      <c r="D81" s="73" t="s">
        <v>22</v>
      </c>
      <c r="E81" s="73" t="s">
        <v>22</v>
      </c>
      <c r="F81" s="74" t="s">
        <v>22</v>
      </c>
      <c r="G81" s="75"/>
      <c r="H81" s="76"/>
      <c r="I81" s="77"/>
      <c r="J81" s="2"/>
    </row>
    <row r="82" spans="1:10" ht="20.25" thickBot="1" x14ac:dyDescent="0.25">
      <c r="A82" s="2"/>
      <c r="B82" s="136"/>
      <c r="C82" s="87" t="s">
        <v>98</v>
      </c>
      <c r="D82" s="81" t="s">
        <v>94</v>
      </c>
      <c r="E82" s="81" t="s">
        <v>94</v>
      </c>
      <c r="F82" s="82" t="s">
        <v>94</v>
      </c>
      <c r="G82" s="83"/>
      <c r="H82" s="84"/>
      <c r="I82" s="85"/>
      <c r="J82" s="2"/>
    </row>
    <row r="83" spans="1:10" ht="13.5" thickBot="1" x14ac:dyDescent="0.25">
      <c r="A83" s="2"/>
      <c r="B83" s="136"/>
      <c r="C83" s="80" t="s">
        <v>42</v>
      </c>
      <c r="D83" s="91" t="s">
        <v>44</v>
      </c>
      <c r="E83" s="91" t="s">
        <v>44</v>
      </c>
      <c r="F83" s="92" t="s">
        <v>44</v>
      </c>
      <c r="G83" s="88">
        <f>G84+G85</f>
        <v>0</v>
      </c>
      <c r="H83" s="89">
        <f t="shared" ref="H83:I83" si="17">H84+H85</f>
        <v>0</v>
      </c>
      <c r="I83" s="90">
        <f t="shared" si="17"/>
        <v>0</v>
      </c>
      <c r="J83" s="2"/>
    </row>
    <row r="84" spans="1:10" ht="19.5" customHeight="1" x14ac:dyDescent="0.2">
      <c r="A84" s="2"/>
      <c r="B84" s="136"/>
      <c r="C84" s="79" t="s">
        <v>47</v>
      </c>
      <c r="D84" s="122" t="s">
        <v>140</v>
      </c>
      <c r="E84" s="123"/>
      <c r="F84" s="124"/>
      <c r="G84" s="27"/>
      <c r="H84" s="26"/>
      <c r="I84" s="31"/>
      <c r="J84" s="2"/>
    </row>
    <row r="85" spans="1:10" ht="20.25" thickBot="1" x14ac:dyDescent="0.25">
      <c r="A85" s="2"/>
      <c r="B85" s="136"/>
      <c r="C85" s="78" t="s">
        <v>48</v>
      </c>
      <c r="D85" s="125"/>
      <c r="E85" s="126"/>
      <c r="F85" s="127"/>
      <c r="G85" s="6"/>
      <c r="H85" s="7"/>
      <c r="I85" s="8"/>
      <c r="J85" s="2"/>
    </row>
    <row r="86" spans="1:10" ht="13.5" thickBot="1" x14ac:dyDescent="0.25">
      <c r="A86" s="2"/>
      <c r="B86" s="136"/>
      <c r="C86" s="80" t="s">
        <v>43</v>
      </c>
      <c r="D86" s="91" t="s">
        <v>112</v>
      </c>
      <c r="E86" s="91" t="s">
        <v>112</v>
      </c>
      <c r="F86" s="93" t="s">
        <v>112</v>
      </c>
      <c r="G86" s="88">
        <f>G87+G88</f>
        <v>0</v>
      </c>
      <c r="H86" s="89">
        <f t="shared" ref="H86:I86" si="18">H87+H88</f>
        <v>0</v>
      </c>
      <c r="I86" s="90">
        <f t="shared" si="18"/>
        <v>0</v>
      </c>
      <c r="J86" s="2"/>
    </row>
    <row r="87" spans="1:10" ht="19.5" x14ac:dyDescent="0.2">
      <c r="A87" s="2"/>
      <c r="B87" s="136"/>
      <c r="C87" s="79" t="s">
        <v>45</v>
      </c>
      <c r="D87" s="122" t="s">
        <v>140</v>
      </c>
      <c r="E87" s="123"/>
      <c r="F87" s="124"/>
      <c r="G87" s="27"/>
      <c r="H87" s="26"/>
      <c r="I87" s="31"/>
      <c r="J87" s="2"/>
    </row>
    <row r="88" spans="1:10" ht="20.25" thickBot="1" x14ac:dyDescent="0.25">
      <c r="A88" s="2"/>
      <c r="B88" s="136"/>
      <c r="C88" s="78" t="s">
        <v>46</v>
      </c>
      <c r="D88" s="125"/>
      <c r="E88" s="126"/>
      <c r="F88" s="127"/>
      <c r="G88" s="6"/>
      <c r="H88" s="7"/>
      <c r="I88" s="8"/>
      <c r="J88" s="2"/>
    </row>
    <row r="89" spans="1:10" ht="13.5" thickBot="1" x14ac:dyDescent="0.25">
      <c r="A89" s="2"/>
      <c r="B89" s="137"/>
      <c r="C89" s="128" t="s">
        <v>23</v>
      </c>
      <c r="D89" s="129"/>
      <c r="E89" s="129"/>
      <c r="F89" s="130"/>
      <c r="G89" s="88">
        <f>G81+G82+G84-G87</f>
        <v>0</v>
      </c>
      <c r="H89" s="89">
        <f t="shared" ref="H89:I89" si="19">H81+H82+H84-H87</f>
        <v>0</v>
      </c>
      <c r="I89" s="90">
        <f t="shared" si="19"/>
        <v>0</v>
      </c>
      <c r="J89" s="2"/>
    </row>
    <row r="90" spans="1:10" ht="19.5" x14ac:dyDescent="0.2">
      <c r="A90" s="2"/>
      <c r="B90" s="99" t="s">
        <v>1</v>
      </c>
      <c r="C90" s="104" t="s">
        <v>104</v>
      </c>
      <c r="D90" s="71" t="s">
        <v>10</v>
      </c>
      <c r="E90" s="71" t="s">
        <v>10</v>
      </c>
      <c r="F90" s="72" t="s">
        <v>10</v>
      </c>
      <c r="G90" s="27"/>
      <c r="H90" s="26"/>
      <c r="I90" s="31"/>
      <c r="J90" s="2"/>
    </row>
    <row r="91" spans="1:10" x14ac:dyDescent="0.2">
      <c r="A91" s="2"/>
      <c r="B91" s="100" t="s">
        <v>0</v>
      </c>
      <c r="C91" s="105" t="s">
        <v>105</v>
      </c>
      <c r="D91" s="35" t="s">
        <v>9</v>
      </c>
      <c r="E91" s="35" t="s">
        <v>9</v>
      </c>
      <c r="F91" s="37" t="s">
        <v>9</v>
      </c>
      <c r="G91" s="9"/>
      <c r="H91" s="10"/>
      <c r="I91" s="11"/>
      <c r="J91" s="2"/>
    </row>
    <row r="92" spans="1:10" x14ac:dyDescent="0.2">
      <c r="A92" s="2"/>
      <c r="B92" s="100" t="s">
        <v>28</v>
      </c>
      <c r="C92" s="105" t="s">
        <v>29</v>
      </c>
      <c r="D92" s="38" t="s">
        <v>30</v>
      </c>
      <c r="E92" s="38" t="s">
        <v>30</v>
      </c>
      <c r="F92" s="39" t="s">
        <v>30</v>
      </c>
      <c r="G92" s="59">
        <f>G90+G91</f>
        <v>0</v>
      </c>
      <c r="H92" s="57">
        <f t="shared" ref="H92:I92" si="20">H90+H91</f>
        <v>0</v>
      </c>
      <c r="I92" s="60">
        <f t="shared" si="20"/>
        <v>0</v>
      </c>
      <c r="J92" s="2"/>
    </row>
    <row r="93" spans="1:10" x14ac:dyDescent="0.2">
      <c r="A93" s="2"/>
      <c r="B93" s="100" t="s">
        <v>31</v>
      </c>
      <c r="C93" s="105" t="s">
        <v>109</v>
      </c>
      <c r="D93" s="35" t="s">
        <v>8</v>
      </c>
      <c r="E93" s="35" t="s">
        <v>8</v>
      </c>
      <c r="F93" s="37" t="s">
        <v>8</v>
      </c>
      <c r="G93" s="59">
        <f>G92</f>
        <v>0</v>
      </c>
      <c r="H93" s="57">
        <f t="shared" ref="H93:I93" si="21">H92</f>
        <v>0</v>
      </c>
      <c r="I93" s="60">
        <f t="shared" si="21"/>
        <v>0</v>
      </c>
      <c r="J93" s="2"/>
    </row>
    <row r="94" spans="1:10" ht="19.5" x14ac:dyDescent="0.2">
      <c r="A94" s="2"/>
      <c r="B94" s="100" t="s">
        <v>25</v>
      </c>
      <c r="C94" s="105" t="s">
        <v>110</v>
      </c>
      <c r="D94" s="35" t="s">
        <v>11</v>
      </c>
      <c r="E94" s="35" t="s">
        <v>11</v>
      </c>
      <c r="F94" s="37" t="s">
        <v>11</v>
      </c>
      <c r="G94" s="9"/>
      <c r="H94" s="10"/>
      <c r="I94" s="11"/>
      <c r="J94" s="2"/>
    </row>
    <row r="95" spans="1:10" x14ac:dyDescent="0.2">
      <c r="A95" s="2"/>
      <c r="B95" s="100" t="s">
        <v>20</v>
      </c>
      <c r="C95" s="105" t="s">
        <v>97</v>
      </c>
      <c r="D95" s="35" t="s">
        <v>22</v>
      </c>
      <c r="E95" s="35" t="s">
        <v>22</v>
      </c>
      <c r="F95" s="37" t="s">
        <v>22</v>
      </c>
      <c r="G95" s="59">
        <f>G81</f>
        <v>0</v>
      </c>
      <c r="H95" s="57">
        <f>H81</f>
        <v>0</v>
      </c>
      <c r="I95" s="60">
        <f>I81</f>
        <v>0</v>
      </c>
      <c r="J95" s="2"/>
    </row>
    <row r="96" spans="1:10" ht="13.5" thickBot="1" x14ac:dyDescent="0.25">
      <c r="A96" s="2"/>
      <c r="B96" s="101" t="s">
        <v>19</v>
      </c>
      <c r="C96" s="106" t="s">
        <v>111</v>
      </c>
      <c r="D96" s="40" t="s">
        <v>18</v>
      </c>
      <c r="E96" s="40" t="s">
        <v>18</v>
      </c>
      <c r="F96" s="41" t="s">
        <v>18</v>
      </c>
      <c r="G96" s="6"/>
      <c r="H96" s="7"/>
      <c r="I96" s="8"/>
      <c r="J96" s="2"/>
    </row>
    <row r="97" spans="1:10" x14ac:dyDescent="0.2">
      <c r="A97" s="42"/>
      <c r="B97" s="2" t="s">
        <v>129</v>
      </c>
      <c r="C97" s="2"/>
      <c r="D97" s="42"/>
      <c r="E97" s="42"/>
      <c r="F97" s="42"/>
      <c r="G97" s="42"/>
      <c r="H97" s="42"/>
      <c r="I97" s="42"/>
      <c r="J97" s="42"/>
    </row>
  </sheetData>
  <sheetProtection password="80EC" sheet="1" objects="1" scenarios="1"/>
  <mergeCells count="79">
    <mergeCell ref="B10:D10"/>
    <mergeCell ref="E10:F10"/>
    <mergeCell ref="A1:J1"/>
    <mergeCell ref="B8:D8"/>
    <mergeCell ref="E8:F8"/>
    <mergeCell ref="B9:D9"/>
    <mergeCell ref="E9:F9"/>
    <mergeCell ref="B18:D18"/>
    <mergeCell ref="E18:F18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F16"/>
    <mergeCell ref="B19:D19"/>
    <mergeCell ref="E19:F19"/>
    <mergeCell ref="B20:D20"/>
    <mergeCell ref="E20:F20"/>
    <mergeCell ref="B21:D21"/>
    <mergeCell ref="E21:F21"/>
    <mergeCell ref="B29:D29"/>
    <mergeCell ref="E29:F29"/>
    <mergeCell ref="B22:D22"/>
    <mergeCell ref="E22:F22"/>
    <mergeCell ref="B23:D23"/>
    <mergeCell ref="E23:F23"/>
    <mergeCell ref="B24:D24"/>
    <mergeCell ref="E24:F24"/>
    <mergeCell ref="B25:D25"/>
    <mergeCell ref="E25:F25"/>
    <mergeCell ref="B26:F26"/>
    <mergeCell ref="B28:D28"/>
    <mergeCell ref="E28:F28"/>
    <mergeCell ref="B30:D30"/>
    <mergeCell ref="E30:F30"/>
    <mergeCell ref="B31:D31"/>
    <mergeCell ref="E31:F31"/>
    <mergeCell ref="B32:D32"/>
    <mergeCell ref="E32:F32"/>
    <mergeCell ref="B36:F36"/>
    <mergeCell ref="B33:D33"/>
    <mergeCell ref="E33:F33"/>
    <mergeCell ref="B34:D34"/>
    <mergeCell ref="E34:F34"/>
    <mergeCell ref="B35:D35"/>
    <mergeCell ref="E35:F35"/>
    <mergeCell ref="C79:C80"/>
    <mergeCell ref="D79:D80"/>
    <mergeCell ref="E79:E80"/>
    <mergeCell ref="F79:F80"/>
    <mergeCell ref="B45:B46"/>
    <mergeCell ref="C45:C46"/>
    <mergeCell ref="D45:D46"/>
    <mergeCell ref="E45:E46"/>
    <mergeCell ref="F45:F46"/>
    <mergeCell ref="C56:F56"/>
    <mergeCell ref="C75:F75"/>
    <mergeCell ref="D84:F85"/>
    <mergeCell ref="D87:F88"/>
    <mergeCell ref="C89:F89"/>
    <mergeCell ref="A2:J2"/>
    <mergeCell ref="B78:I78"/>
    <mergeCell ref="C52:F52"/>
    <mergeCell ref="G79:G80"/>
    <mergeCell ref="H79:H80"/>
    <mergeCell ref="I79:I80"/>
    <mergeCell ref="B81:B89"/>
    <mergeCell ref="G45:G46"/>
    <mergeCell ref="H45:H46"/>
    <mergeCell ref="I45:I46"/>
    <mergeCell ref="B47:B52"/>
    <mergeCell ref="B61:B75"/>
    <mergeCell ref="B79:B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Header>&amp;C&amp;P z &amp;N&amp;RPríloha č. 6 ŽoNFP - Index bonity</oddHeader>
  </headerFooter>
  <rowBreaks count="1" manualBreakCount="1">
    <brk id="76" max="9" man="1"/>
  </rowBreaks>
  <ignoredErrors>
    <ignoredError sqref="G56:I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Index bonity</vt:lpstr>
      <vt:lpstr>'Index bonity'!Oblasť_tlače</vt:lpstr>
    </vt:vector>
  </TitlesOfParts>
  <Company>MVRR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</dc:creator>
  <cp:lastModifiedBy>Nemec Jozef</cp:lastModifiedBy>
  <cp:lastPrinted>2013-01-29T12:43:33Z</cp:lastPrinted>
  <dcterms:created xsi:type="dcterms:W3CDTF">2007-09-18T10:47:07Z</dcterms:created>
  <dcterms:modified xsi:type="dcterms:W3CDTF">2013-05-15T07:07:47Z</dcterms:modified>
</cp:coreProperties>
</file>