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<sst xmlns="http://schemas.openxmlformats.org/spreadsheetml/2006/main" count="248" uniqueCount="229">
  <si>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</si>
  <si>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</si>
  <si>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</si>
  <si>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</si>
  <si>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</si>
  <si>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</si>
  <si>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</si>
  <si>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</si>
  <si>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</si>
  <si>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</si>
  <si>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</si>
  <si>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</si>
  <si>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</si>
  <si>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</si>
  <si>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</si>
  <si>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</si>
  <si>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</si>
  <si>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</si>
  <si>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</si>
  <si>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</si>
  <si>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</si>
  <si>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</si>
  <si>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</si>
  <si>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</si>
  <si>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</si>
  <si>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</si>
  <si>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</si>
  <si>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</si>
  <si>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</si>
  <si>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</si>
  <si>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</si>
  <si>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</si>
  <si>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</si>
  <si>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</si>
  <si>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</si>
  <si>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</si>
  <si>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</si>
  <si>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</si>
  <si>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</si>
  <si>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</si>
  <si>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</si>
  <si>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</si>
  <si>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</si>
  <si>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</si>
  <si>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</si>
  <si>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</si>
  <si>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</si>
  <si>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</si>
  <si>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</si>
  <si>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</si>
  <si>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</si>
  <si>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</si>
  <si>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</si>
  <si>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</si>
  <si>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</si>
  <si>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</si>
  <si>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</si>
  <si>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</si>
  <si>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</si>
  <si>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</si>
  <si>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</si>
  <si>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</si>
  <si>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</si>
  <si>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</si>
  <si>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</si>
  <si>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</si>
  <si>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</si>
  <si>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</si>
  <si>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</si>
  <si>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</si>
  <si>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</si>
  <si>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</si>
  <si>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</si>
  <si>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</si>
  <si>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</si>
  <si>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</si>
  <si>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</si>
  <si>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</si>
  <si>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</si>
  <si>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</si>
  <si>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</si>
  <si>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</si>
  <si>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</si>
  <si>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</si>
  <si>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</si>
  <si>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</si>
  <si>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</si>
  <si>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</si>
  <si>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</si>
  <si>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</si>
  <si>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</si>
  <si>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</si>
  <si>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</si>
  <si>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</si>
  <si>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</si>
  <si>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</si>
  <si>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</si>
  <si>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</si>
  <si>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</si>
  <si>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</si>
  <si>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</si>
  <si>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</si>
  <si>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</si>
  <si>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</si>
  <si>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</si>
  <si>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</si>
  <si>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</si>
  <si>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</si>
  <si>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</si>
  <si>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</si>
  <si>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</si>
  <si>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</si>
  <si>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</si>
  <si>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</si>
  <si>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</si>
  <si>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</si>
  <si>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</si>
  <si>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</si>
  <si>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</si>
  <si>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</si>
  <si>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</si>
  <si>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</si>
  <si>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</si>
  <si>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</si>
  <si>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</si>
  <si>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</si>
  <si>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</si>
  <si>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</si>
  <si>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</si>
  <si>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</si>
  <si>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</si>
  <si>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</si>
  <si>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</si>
  <si>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</si>
  <si>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</si>
  <si>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</si>
  <si>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</si>
  <si>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</si>
  <si>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</si>
  <si>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</si>
  <si>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</si>
  <si>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</si>
  <si>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</si>
  <si>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</si>
  <si>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</si>
  <si>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</si>
  <si>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</si>
  <si>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</si>
  <si>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</si>
  <si>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</si>
  <si>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</si>
  <si>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</si>
  <si>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</si>
  <si>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</si>
  <si>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</si>
  <si>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</si>
  <si>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</si>
  <si>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</si>
  <si>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</si>
  <si>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</si>
  <si>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</si>
  <si>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</si>
  <si>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</si>
  <si>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</si>
  <si>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</si>
  <si>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</si>
  <si>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</si>
  <si>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</si>
  <si>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</si>
  <si>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</si>
  <si>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</si>
  <si>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</si>
  <si>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</si>
  <si>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</si>
  <si>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</si>
  <si>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</si>
  <si>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</si>
  <si>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</si>
  <si>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</si>
  <si>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</si>
  <si>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</si>
  <si>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</si>
  <si>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</si>
  <si>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</si>
  <si>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</si>
  <si>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</si>
  <si>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</si>
  <si>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</si>
  <si>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</si>
  <si>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</si>
  <si>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</si>
  <si>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</si>
  <si>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</si>
  <si>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</si>
  <si>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</si>
  <si>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</si>
  <si>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</si>
  <si>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</si>
  <si>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</si>
  <si>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</si>
  <si>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</si>
  <si>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</si>
  <si>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</si>
  <si>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</si>
  <si>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</si>
  <si>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</si>
  <si>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</si>
  <si>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</si>
  <si>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</si>
  <si>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</si>
  <si>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</si>
  <si>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</si>
  <si>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</si>
  <si>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</si>
  <si>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>Imp-08</t>
  </si>
  <si>
    <t>Im_08-%</t>
  </si>
  <si>
    <t>Exp-08</t>
  </si>
  <si>
    <t>Ex_08-%</t>
  </si>
  <si>
    <t>Bil-08</t>
  </si>
  <si>
    <t>Údaje v mil. EUR</t>
  </si>
  <si>
    <t xml:space="preserve">  Index 2010/09</t>
  </si>
  <si>
    <t>2010</t>
  </si>
  <si>
    <t>Poznámka:  V tabuľke sú uvedené predbežné údaje za rok 2008 a definitívne za rok 2009.</t>
  </si>
  <si>
    <t>Komoditná štruktúra - usporiadaná podľa vývozu 2010</t>
  </si>
  <si>
    <t xml:space="preserve">  Index 2011/10</t>
  </si>
  <si>
    <t>Poznámka:  V tabuľke sú uvedené predbežné údaje za rok 2010 a 2011.</t>
  </si>
  <si>
    <t>Zahraničný obchod SR   -   január až marec 2011  (a rovnaké obdobie roku 2010)</t>
  </si>
  <si>
    <t>jan. - mar. 2010</t>
  </si>
  <si>
    <t>jan. - mar. 2011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</si>
</sst>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219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1" t="s">
        <v>227</v>
      </c>
      <c r="D8" s="192"/>
      <c r="E8" s="191" t="s">
        <v>228</v>
      </c>
      <c r="F8" s="192"/>
      <c r="G8" s="92" t="s">
        <v>224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10365.823437999998</v>
      </c>
      <c r="D11" s="181">
        <v>10654.890323000005</v>
      </c>
      <c r="E11" s="139">
        <v>12849.760538999999</v>
      </c>
      <c r="F11" s="140">
        <v>13304.041876000003</v>
      </c>
      <c r="G11" s="34">
        <v>123.9627571881473</v>
      </c>
      <c r="H11" s="34">
        <v>124.86324563361717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13.032985</v>
      </c>
      <c r="D13" s="142">
        <v>26.209077</v>
      </c>
      <c r="E13" s="141">
        <v>15.761485</v>
      </c>
      <c r="F13" s="142">
        <v>30.138358</v>
      </c>
      <c r="G13" s="46">
        <v>120.93534213382429</v>
      </c>
      <c r="H13" s="47">
        <v>114.9920617196859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81.635652</v>
      </c>
      <c r="D14" s="144">
        <v>24.706176</v>
      </c>
      <c r="E14" s="143">
        <v>76.420476</v>
      </c>
      <c r="F14" s="144">
        <v>30.108071</v>
      </c>
      <c r="G14" s="50">
        <v>93.6116440890311</v>
      </c>
      <c r="H14" s="51">
        <v>121.86455321940555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6.831177</v>
      </c>
      <c r="D15" s="144">
        <v>0.718524</v>
      </c>
      <c r="E15" s="143">
        <v>8.328919</v>
      </c>
      <c r="F15" s="144">
        <v>1.292581</v>
      </c>
      <c r="G15" s="50">
        <v>121.92509431390815</v>
      </c>
      <c r="H15" s="51">
        <v>179.8939214278159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72.172396</v>
      </c>
      <c r="D16" s="144">
        <v>49.907668</v>
      </c>
      <c r="E16" s="143">
        <v>71.749005</v>
      </c>
      <c r="F16" s="144">
        <v>63.027849</v>
      </c>
      <c r="G16" s="50">
        <v>99.41336158494722</v>
      </c>
      <c r="H16" s="51">
        <v>126.2889081493449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3.614364</v>
      </c>
      <c r="D17" s="144">
        <v>2.391976</v>
      </c>
      <c r="E17" s="143">
        <v>5.258634</v>
      </c>
      <c r="F17" s="144">
        <v>2.248978</v>
      </c>
      <c r="G17" s="50">
        <v>145.49265098921967</v>
      </c>
      <c r="H17" s="51">
        <v>94.02176276016148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11.945172</v>
      </c>
      <c r="D18" s="144">
        <v>1.715369</v>
      </c>
      <c r="E18" s="143">
        <v>13.428585</v>
      </c>
      <c r="F18" s="144">
        <v>2.404176</v>
      </c>
      <c r="G18" s="50">
        <v>112.4185151959302</v>
      </c>
      <c r="H18" s="51">
        <v>140.15503369828883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47.579288</v>
      </c>
      <c r="D19" s="144">
        <v>10.764875</v>
      </c>
      <c r="E19" s="143">
        <v>56.72685</v>
      </c>
      <c r="F19" s="144">
        <v>6.407192</v>
      </c>
      <c r="G19" s="50">
        <v>119.22593293115273</v>
      </c>
      <c r="H19" s="51">
        <v>59.51942776855282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48.806838</v>
      </c>
      <c r="D20" s="144">
        <v>10.705177</v>
      </c>
      <c r="E20" s="143">
        <v>51.128105</v>
      </c>
      <c r="F20" s="144">
        <v>13.059348</v>
      </c>
      <c r="G20" s="50">
        <v>104.7560282434195</v>
      </c>
      <c r="H20" s="51">
        <v>121.99095820648272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34.146916</v>
      </c>
      <c r="D21" s="144">
        <v>17.319626</v>
      </c>
      <c r="E21" s="143">
        <v>38.398035</v>
      </c>
      <c r="F21" s="145">
        <v>24.409196</v>
      </c>
      <c r="G21" s="50">
        <v>112.44949617119158</v>
      </c>
      <c r="H21" s="51">
        <v>140.9337360979966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32.788983</v>
      </c>
      <c r="D22" s="147">
        <v>56.703749</v>
      </c>
      <c r="E22" s="146">
        <v>56.018745</v>
      </c>
      <c r="F22" s="147">
        <v>80.602889</v>
      </c>
      <c r="G22" s="54">
        <v>170.8462412512154</v>
      </c>
      <c r="H22" s="55">
        <v>142.14737194889884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7.211199</v>
      </c>
      <c r="D23" s="142">
        <v>18.079843</v>
      </c>
      <c r="E23" s="141">
        <v>8.193578</v>
      </c>
      <c r="F23" s="142">
        <v>28.5428</v>
      </c>
      <c r="G23" s="57">
        <v>113.62296339346621</v>
      </c>
      <c r="H23" s="47">
        <v>157.87083991824485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24.291375</v>
      </c>
      <c r="D24" s="144">
        <v>43.769761</v>
      </c>
      <c r="E24" s="143">
        <v>26.949278</v>
      </c>
      <c r="F24" s="144">
        <v>70.771473</v>
      </c>
      <c r="G24" s="50">
        <v>110.94175607597347</v>
      </c>
      <c r="H24" s="51">
        <v>161.6903345668257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1.504664</v>
      </c>
      <c r="D25" s="144">
        <v>0.139807</v>
      </c>
      <c r="E25" s="143">
        <v>1.994137</v>
      </c>
      <c r="F25" s="144">
        <v>0.203721</v>
      </c>
      <c r="G25" s="50">
        <v>132.5303855212858</v>
      </c>
      <c r="H25" s="51">
        <v>145.71587974851047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0.185398</v>
      </c>
      <c r="D26" s="144">
        <v>0.19063</v>
      </c>
      <c r="E26" s="143">
        <v>0.170891</v>
      </c>
      <c r="F26" s="144">
        <v>0.247603</v>
      </c>
      <c r="G26" s="50">
        <v>92.17521224608679</v>
      </c>
      <c r="H26" s="51">
        <v>129.8866914966165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38.785469</v>
      </c>
      <c r="D27" s="144">
        <v>16.650941</v>
      </c>
      <c r="E27" s="143">
        <v>62.948626</v>
      </c>
      <c r="F27" s="144">
        <v>33.094233</v>
      </c>
      <c r="G27" s="50">
        <v>162.2995096436761</v>
      </c>
      <c r="H27" s="51">
        <v>198.7529293389485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28.887882</v>
      </c>
      <c r="D28" s="144">
        <v>8.545182</v>
      </c>
      <c r="E28" s="143">
        <v>31.088534</v>
      </c>
      <c r="F28" s="144">
        <v>10.310855</v>
      </c>
      <c r="G28" s="50">
        <v>107.61790705182193</v>
      </c>
      <c r="H28" s="51">
        <v>120.66278986217027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48.245483</v>
      </c>
      <c r="D29" s="144">
        <v>60.953468</v>
      </c>
      <c r="E29" s="143">
        <v>37.896852</v>
      </c>
      <c r="F29" s="144">
        <v>63.315091</v>
      </c>
      <c r="G29" s="50">
        <v>78.55005203285042</v>
      </c>
      <c r="H29" s="51">
        <v>103.87446863564843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34.650421</v>
      </c>
      <c r="D30" s="144">
        <v>36.399212</v>
      </c>
      <c r="E30" s="143">
        <v>40.261064</v>
      </c>
      <c r="F30" s="144">
        <v>45.065712</v>
      </c>
      <c r="G30" s="50">
        <v>116.19213515472148</v>
      </c>
      <c r="H30" s="51">
        <v>123.80958137225608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46.919777</v>
      </c>
      <c r="D31" s="144">
        <v>22.548816</v>
      </c>
      <c r="E31" s="143">
        <v>53.661075</v>
      </c>
      <c r="F31" s="144">
        <v>19.315191</v>
      </c>
      <c r="G31" s="50">
        <v>114.36771108268479</v>
      </c>
      <c r="H31" s="51">
        <v>85.65944659799433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27.041141</v>
      </c>
      <c r="D32" s="149">
        <v>7.875249</v>
      </c>
      <c r="E32" s="148">
        <v>29.337092</v>
      </c>
      <c r="F32" s="149">
        <v>8.117073</v>
      </c>
      <c r="G32" s="61">
        <v>108.49058477229197</v>
      </c>
      <c r="H32" s="62">
        <v>103.07068386028175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44.17162</v>
      </c>
      <c r="D33" s="145">
        <v>30.659709</v>
      </c>
      <c r="E33" s="150">
        <v>51.076265</v>
      </c>
      <c r="F33" s="145">
        <v>36.767999</v>
      </c>
      <c r="G33" s="65">
        <v>115.6314054137023</v>
      </c>
      <c r="H33" s="66">
        <v>119.92285706299432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64.253828</v>
      </c>
      <c r="D34" s="144">
        <v>27.299558</v>
      </c>
      <c r="E34" s="143">
        <v>68.801247</v>
      </c>
      <c r="F34" s="144">
        <v>44.612494</v>
      </c>
      <c r="G34" s="50">
        <v>107.07727327934455</v>
      </c>
      <c r="H34" s="51">
        <v>163.41837475903455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28.396084</v>
      </c>
      <c r="D35" s="144">
        <v>9.182642</v>
      </c>
      <c r="E35" s="143">
        <v>30.471165</v>
      </c>
      <c r="F35" s="144">
        <v>15.895785</v>
      </c>
      <c r="G35" s="50">
        <v>107.30763086910153</v>
      </c>
      <c r="H35" s="51">
        <v>173.10687926198148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22.588575</v>
      </c>
      <c r="D36" s="144">
        <v>0.381198</v>
      </c>
      <c r="E36" s="143">
        <v>26.525585</v>
      </c>
      <c r="F36" s="144">
        <v>5.155164</v>
      </c>
      <c r="G36" s="50">
        <v>117.42920923519966</v>
      </c>
      <c r="H36" s="51">
        <v>1352.35861678183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28.798615</v>
      </c>
      <c r="D37" s="144">
        <v>44.222738</v>
      </c>
      <c r="E37" s="143">
        <v>31.00435</v>
      </c>
      <c r="F37" s="144">
        <v>53.245255</v>
      </c>
      <c r="G37" s="50">
        <v>107.65917041496613</v>
      </c>
      <c r="H37" s="51">
        <v>120.40243867306452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100.876003</v>
      </c>
      <c r="D38" s="144">
        <v>14.371384</v>
      </c>
      <c r="E38" s="143">
        <v>138.784708</v>
      </c>
      <c r="F38" s="144">
        <v>9.464038</v>
      </c>
      <c r="G38" s="50">
        <v>137.5795073878968</v>
      </c>
      <c r="H38" s="51">
        <v>65.85335135433024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1333.359705</v>
      </c>
      <c r="D39" s="144">
        <v>442.374621</v>
      </c>
      <c r="E39" s="143">
        <v>1801.46543</v>
      </c>
      <c r="F39" s="144">
        <v>781.495379</v>
      </c>
      <c r="G39" s="50">
        <v>135.10723499777578</v>
      </c>
      <c r="H39" s="51">
        <v>176.65918022905748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55.084531</v>
      </c>
      <c r="D40" s="144">
        <v>21.505132</v>
      </c>
      <c r="E40" s="143">
        <v>75.019755</v>
      </c>
      <c r="F40" s="144">
        <v>32.454924</v>
      </c>
      <c r="G40" s="50">
        <v>136.19024005124055</v>
      </c>
      <c r="H40" s="51">
        <v>150.91711132021882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72.544837</v>
      </c>
      <c r="D41" s="144">
        <v>78.043559</v>
      </c>
      <c r="E41" s="143">
        <v>109.983843</v>
      </c>
      <c r="F41" s="144">
        <v>84.958368</v>
      </c>
      <c r="G41" s="50">
        <v>151.60809169644972</v>
      </c>
      <c r="H41" s="51">
        <v>108.86019178084894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324.64333</v>
      </c>
      <c r="D42" s="147">
        <v>80.138855</v>
      </c>
      <c r="E42" s="146">
        <v>374.28569</v>
      </c>
      <c r="F42" s="147">
        <v>85.257928</v>
      </c>
      <c r="G42" s="54">
        <v>115.2913537450469</v>
      </c>
      <c r="H42" s="55">
        <v>106.3877541050468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27.979326</v>
      </c>
      <c r="D43" s="142">
        <v>43.686695</v>
      </c>
      <c r="E43" s="141">
        <v>42.676439</v>
      </c>
      <c r="F43" s="142">
        <v>63.587133</v>
      </c>
      <c r="G43" s="57">
        <v>152.5284740597397</v>
      </c>
      <c r="H43" s="47">
        <v>145.55262878091372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61.455418</v>
      </c>
      <c r="D44" s="144">
        <v>25.818782</v>
      </c>
      <c r="E44" s="143">
        <v>76.285398</v>
      </c>
      <c r="F44" s="144">
        <v>23.380052</v>
      </c>
      <c r="G44" s="50">
        <v>124.13128163899233</v>
      </c>
      <c r="H44" s="51">
        <v>90.55443436487438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43.962609</v>
      </c>
      <c r="D45" s="144">
        <v>33.864329</v>
      </c>
      <c r="E45" s="143">
        <v>57.707746</v>
      </c>
      <c r="F45" s="144">
        <v>52.440596</v>
      </c>
      <c r="G45" s="50">
        <v>131.26551702152162</v>
      </c>
      <c r="H45" s="51">
        <v>154.8549684832084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36.166809</v>
      </c>
      <c r="D46" s="144">
        <v>12.325293</v>
      </c>
      <c r="E46" s="143">
        <v>41.879738</v>
      </c>
      <c r="F46" s="144">
        <v>17.384896</v>
      </c>
      <c r="G46" s="50">
        <v>115.79605488557203</v>
      </c>
      <c r="H46" s="51">
        <v>141.0505697511613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12.379598</v>
      </c>
      <c r="D47" s="144">
        <v>7.107463</v>
      </c>
      <c r="E47" s="143">
        <v>13.632666</v>
      </c>
      <c r="F47" s="144">
        <v>8.156956</v>
      </c>
      <c r="G47" s="50">
        <v>110.12204111959048</v>
      </c>
      <c r="H47" s="51">
        <v>114.76607053740553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0.879983</v>
      </c>
      <c r="D48" s="144">
        <v>0.124821</v>
      </c>
      <c r="E48" s="143">
        <v>0.964632</v>
      </c>
      <c r="F48" s="144">
        <v>0.101661</v>
      </c>
      <c r="G48" s="50">
        <v>109.61939037458679</v>
      </c>
      <c r="H48" s="51">
        <v>81.44542985555316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5.768815</v>
      </c>
      <c r="D49" s="144">
        <v>1.38676</v>
      </c>
      <c r="E49" s="143">
        <v>5.014406</v>
      </c>
      <c r="F49" s="144">
        <v>1.473493</v>
      </c>
      <c r="G49" s="50">
        <v>86.92263489122116</v>
      </c>
      <c r="H49" s="51">
        <v>106.25436268712683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83.739801</v>
      </c>
      <c r="D50" s="144">
        <v>33.236558</v>
      </c>
      <c r="E50" s="143">
        <v>104.527928</v>
      </c>
      <c r="F50" s="144">
        <v>42.564114</v>
      </c>
      <c r="G50" s="50">
        <v>124.82466730485781</v>
      </c>
      <c r="H50" s="51">
        <v>128.06414551109654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426.797488</v>
      </c>
      <c r="D51" s="144">
        <v>341.882688</v>
      </c>
      <c r="E51" s="143">
        <v>475.658286</v>
      </c>
      <c r="F51" s="144">
        <v>454.568627</v>
      </c>
      <c r="G51" s="50">
        <v>111.44823935795986</v>
      </c>
      <c r="H51" s="51">
        <v>132.96041096997578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173.161897</v>
      </c>
      <c r="D52" s="149">
        <v>233.361523</v>
      </c>
      <c r="E52" s="148">
        <v>266.485646</v>
      </c>
      <c r="F52" s="149">
        <v>322.965993</v>
      </c>
      <c r="G52" s="61">
        <v>153.8939285240101</v>
      </c>
      <c r="H52" s="62">
        <v>138.39727682956544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31.977127</v>
      </c>
      <c r="D53" s="145">
        <v>20.104667</v>
      </c>
      <c r="E53" s="150">
        <v>37.874215</v>
      </c>
      <c r="F53" s="145">
        <v>15.535572</v>
      </c>
      <c r="G53" s="65">
        <v>118.44158169681722</v>
      </c>
      <c r="H53" s="66">
        <v>77.27346093322511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15.016757</v>
      </c>
      <c r="D54" s="144">
        <v>16.897935</v>
      </c>
      <c r="E54" s="143">
        <v>23.174282</v>
      </c>
      <c r="F54" s="144">
        <v>27.676083</v>
      </c>
      <c r="G54" s="50">
        <v>154.3228141735263</v>
      </c>
      <c r="H54" s="51">
        <v>163.78381737176758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0.129034</v>
      </c>
      <c r="D55" s="144">
        <v>0.002186</v>
      </c>
      <c r="E55" s="143">
        <v>0.373777</v>
      </c>
      <c r="F55" s="144">
        <v>0.051229</v>
      </c>
      <c r="G55" s="50">
        <v>289.67326441093047</v>
      </c>
      <c r="H55" s="51">
        <v>2343.5041171088747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89.169835</v>
      </c>
      <c r="D56" s="144">
        <v>169.357844</v>
      </c>
      <c r="E56" s="143">
        <v>80.839334</v>
      </c>
      <c r="F56" s="144">
        <v>153.541381</v>
      </c>
      <c r="G56" s="50">
        <v>90.65771401281609</v>
      </c>
      <c r="H56" s="51">
        <v>90.66092090780276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0.745353</v>
      </c>
      <c r="D57" s="144">
        <v>0.051191</v>
      </c>
      <c r="E57" s="143">
        <v>0.86549</v>
      </c>
      <c r="F57" s="144">
        <v>0.070643</v>
      </c>
      <c r="G57" s="50">
        <v>116.11813462882688</v>
      </c>
      <c r="H57" s="51">
        <v>137.9988669883378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0.685654</v>
      </c>
      <c r="D58" s="144">
        <v>0.276114</v>
      </c>
      <c r="E58" s="143">
        <v>0.972426</v>
      </c>
      <c r="F58" s="144">
        <v>0.419103</v>
      </c>
      <c r="G58" s="50">
        <v>141.82459374553346</v>
      </c>
      <c r="H58" s="51">
        <v>151.78621873573957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23.26835</v>
      </c>
      <c r="D59" s="144">
        <v>22.571848</v>
      </c>
      <c r="E59" s="143">
        <v>34.953494</v>
      </c>
      <c r="F59" s="144">
        <v>25.398144</v>
      </c>
      <c r="G59" s="50">
        <v>150.2190486218404</v>
      </c>
      <c r="H59" s="51">
        <v>112.52133188208605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131.956594</v>
      </c>
      <c r="D60" s="144">
        <v>212.251881</v>
      </c>
      <c r="E60" s="143">
        <v>153.462513</v>
      </c>
      <c r="F60" s="144">
        <v>224.487559</v>
      </c>
      <c r="G60" s="50">
        <v>116.29772211307608</v>
      </c>
      <c r="H60" s="51">
        <v>105.76469708647718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22.89803</v>
      </c>
      <c r="D61" s="144">
        <v>44.769249</v>
      </c>
      <c r="E61" s="143">
        <v>29.159406</v>
      </c>
      <c r="F61" s="144">
        <v>47.235321</v>
      </c>
      <c r="G61" s="50">
        <v>127.3446056276457</v>
      </c>
      <c r="H61" s="51">
        <v>105.50840600430888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0.591234</v>
      </c>
      <c r="D62" s="182">
        <v>0.085447</v>
      </c>
      <c r="E62" s="146">
        <v>0.679516</v>
      </c>
      <c r="F62" s="147">
        <v>0.159756</v>
      </c>
      <c r="G62" s="54">
        <v>114.9318205651231</v>
      </c>
      <c r="H62" s="55">
        <v>186.9650192516999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6.352064</v>
      </c>
      <c r="D63" s="183">
        <v>2.630841</v>
      </c>
      <c r="E63" s="141">
        <v>8.360443</v>
      </c>
      <c r="F63" s="142">
        <v>2.901705</v>
      </c>
      <c r="G63" s="57">
        <v>131.61773873814872</v>
      </c>
      <c r="H63" s="47">
        <v>110.29571912555718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28.506964</v>
      </c>
      <c r="D64" s="184">
        <v>10.491508</v>
      </c>
      <c r="E64" s="143">
        <v>22.819106</v>
      </c>
      <c r="F64" s="144">
        <v>11.872043</v>
      </c>
      <c r="G64" s="50">
        <v>80.04747892479888</v>
      </c>
      <c r="H64" s="51">
        <v>113.1585945509454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0.720987</v>
      </c>
      <c r="D65" s="184">
        <v>0.089563</v>
      </c>
      <c r="E65" s="143">
        <v>0.962891</v>
      </c>
      <c r="F65" s="144">
        <v>0.694227</v>
      </c>
      <c r="G65" s="50">
        <v>133.55178387405041</v>
      </c>
      <c r="H65" s="51">
        <v>775.1270055714972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20.448187</v>
      </c>
      <c r="D66" s="184">
        <v>30.093557</v>
      </c>
      <c r="E66" s="143">
        <v>22.646912</v>
      </c>
      <c r="F66" s="144">
        <v>32.21776</v>
      </c>
      <c r="G66" s="50">
        <v>110.75266477169833</v>
      </c>
      <c r="H66" s="51">
        <v>107.05866375317481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36.994752</v>
      </c>
      <c r="D67" s="184">
        <v>8.057874</v>
      </c>
      <c r="E67" s="143">
        <v>18.498517</v>
      </c>
      <c r="F67" s="144">
        <v>15.595638</v>
      </c>
      <c r="G67" s="50">
        <v>50.00308422124306</v>
      </c>
      <c r="H67" s="51">
        <v>193.54531977045062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21.092736</v>
      </c>
      <c r="D68" s="184">
        <v>12.987029</v>
      </c>
      <c r="E68" s="143">
        <v>26.542706</v>
      </c>
      <c r="F68" s="144">
        <v>13.870609</v>
      </c>
      <c r="G68" s="50">
        <v>125.83813688276382</v>
      </c>
      <c r="H68" s="51">
        <v>106.80355761121348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7.440409</v>
      </c>
      <c r="D69" s="184">
        <v>1.151905</v>
      </c>
      <c r="E69" s="143">
        <v>11.449464</v>
      </c>
      <c r="F69" s="144">
        <v>2.375607</v>
      </c>
      <c r="G69" s="50">
        <v>153.88218577769047</v>
      </c>
      <c r="H69" s="51">
        <v>206.23289246943108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7.987326</v>
      </c>
      <c r="D70" s="184">
        <v>3.516293</v>
      </c>
      <c r="E70" s="143">
        <v>8.397623</v>
      </c>
      <c r="F70" s="144">
        <v>4.696591</v>
      </c>
      <c r="G70" s="50">
        <v>105.13685055549253</v>
      </c>
      <c r="H70" s="51">
        <v>133.5665429473596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26.472964</v>
      </c>
      <c r="D71" s="184">
        <v>7.222388</v>
      </c>
      <c r="E71" s="143">
        <v>33.405345</v>
      </c>
      <c r="F71" s="144">
        <v>9.157629</v>
      </c>
      <c r="G71" s="50">
        <v>126.186644608439</v>
      </c>
      <c r="H71" s="51">
        <v>126.79502956639827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5.669477</v>
      </c>
      <c r="D72" s="185">
        <v>10.827908</v>
      </c>
      <c r="E72" s="148">
        <v>7.634448</v>
      </c>
      <c r="F72" s="149">
        <v>12.985589</v>
      </c>
      <c r="G72" s="61">
        <v>134.6587701123049</v>
      </c>
      <c r="H72" s="62">
        <v>119.92703484366507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80.998799</v>
      </c>
      <c r="D73" s="186">
        <v>81.443266</v>
      </c>
      <c r="E73" s="150">
        <v>131.299534</v>
      </c>
      <c r="F73" s="145">
        <v>111.463569</v>
      </c>
      <c r="G73" s="65">
        <v>162.10059361497443</v>
      </c>
      <c r="H73" s="66">
        <v>136.86038695943262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76.022962</v>
      </c>
      <c r="D74" s="184">
        <v>91.961113</v>
      </c>
      <c r="E74" s="143">
        <v>107.341673</v>
      </c>
      <c r="F74" s="144">
        <v>105.812939</v>
      </c>
      <c r="G74" s="50">
        <v>141.1963835347536</v>
      </c>
      <c r="H74" s="51">
        <v>115.06269938250966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23.96769</v>
      </c>
      <c r="D75" s="184">
        <v>19.485853</v>
      </c>
      <c r="E75" s="143">
        <v>28.876818</v>
      </c>
      <c r="F75" s="144">
        <v>23.933893</v>
      </c>
      <c r="G75" s="50">
        <v>120.48227426172484</v>
      </c>
      <c r="H75" s="51">
        <v>122.82702225045013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100.665195</v>
      </c>
      <c r="D76" s="184">
        <v>179.11546</v>
      </c>
      <c r="E76" s="143">
        <v>144.224108</v>
      </c>
      <c r="F76" s="144">
        <v>215.8725</v>
      </c>
      <c r="G76" s="50">
        <v>143.27107596622645</v>
      </c>
      <c r="H76" s="51">
        <v>120.52142232725191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3.146476</v>
      </c>
      <c r="D77" s="184">
        <v>2.2393</v>
      </c>
      <c r="E77" s="143">
        <v>3.253305</v>
      </c>
      <c r="F77" s="144">
        <v>4.615593</v>
      </c>
      <c r="G77" s="50">
        <v>103.39519513258644</v>
      </c>
      <c r="H77" s="51">
        <v>206.11767070066537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1.115756</v>
      </c>
      <c r="D78" s="184">
        <v>1.483015</v>
      </c>
      <c r="E78" s="143">
        <v>1.714279</v>
      </c>
      <c r="F78" s="144">
        <v>1.728459</v>
      </c>
      <c r="G78" s="50">
        <v>153.64282154879743</v>
      </c>
      <c r="H78" s="51">
        <v>116.55033833103509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1.107065</v>
      </c>
      <c r="D79" s="184">
        <v>0.264926</v>
      </c>
      <c r="E79" s="143">
        <v>1.133512</v>
      </c>
      <c r="F79" s="144">
        <v>0.333297</v>
      </c>
      <c r="G79" s="50">
        <v>102.38892928599496</v>
      </c>
      <c r="H79" s="51">
        <v>125.80758400458996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23.558959</v>
      </c>
      <c r="D80" s="184">
        <v>16.803639</v>
      </c>
      <c r="E80" s="143">
        <v>30.407587</v>
      </c>
      <c r="F80" s="144">
        <v>35.941714</v>
      </c>
      <c r="G80" s="50">
        <v>129.07016392362667</v>
      </c>
      <c r="H80" s="51">
        <v>213.89244317852817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29.670468</v>
      </c>
      <c r="D81" s="184">
        <v>11.324011</v>
      </c>
      <c r="E81" s="143">
        <v>34.46751</v>
      </c>
      <c r="F81" s="144">
        <v>13.995832</v>
      </c>
      <c r="G81" s="50">
        <v>116.16773284465887</v>
      </c>
      <c r="H81" s="51">
        <v>123.59429887519538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72.407052</v>
      </c>
      <c r="D82" s="182">
        <v>91.490872</v>
      </c>
      <c r="E82" s="146">
        <v>78.567464</v>
      </c>
      <c r="F82" s="147">
        <v>96.300746</v>
      </c>
      <c r="G82" s="54">
        <v>108.5080276434953</v>
      </c>
      <c r="H82" s="55">
        <v>105.25721735387985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45.831914</v>
      </c>
      <c r="D83" s="183">
        <v>70.221251</v>
      </c>
      <c r="E83" s="141">
        <v>55.277833</v>
      </c>
      <c r="F83" s="142">
        <v>49.496755</v>
      </c>
      <c r="G83" s="57">
        <v>120.60991605107307</v>
      </c>
      <c r="H83" s="47">
        <v>70.48686016715936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335.331103</v>
      </c>
      <c r="D84" s="184">
        <v>660.363184</v>
      </c>
      <c r="E84" s="143">
        <v>520.230453</v>
      </c>
      <c r="F84" s="144">
        <v>920.481375</v>
      </c>
      <c r="G84" s="50">
        <v>155.13933790985087</v>
      </c>
      <c r="H84" s="51">
        <v>139.3901715453598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275.124143</v>
      </c>
      <c r="D85" s="184">
        <v>277.40527</v>
      </c>
      <c r="E85" s="143">
        <v>365.581709</v>
      </c>
      <c r="F85" s="144">
        <v>371.70521</v>
      </c>
      <c r="G85" s="50">
        <v>132.87881790875764</v>
      </c>
      <c r="H85" s="51">
        <v>133.99356472211218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112.294175</v>
      </c>
      <c r="D86" s="184">
        <v>107.998598</v>
      </c>
      <c r="E86" s="143">
        <v>201.160073</v>
      </c>
      <c r="F86" s="144">
        <v>68.201146</v>
      </c>
      <c r="G86" s="50">
        <v>179.13669431206029</v>
      </c>
      <c r="H86" s="51">
        <v>63.15002904019179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1.784584</v>
      </c>
      <c r="D87" s="184">
        <v>3.224681</v>
      </c>
      <c r="E87" s="143">
        <v>16.364924</v>
      </c>
      <c r="F87" s="144">
        <v>10.763304</v>
      </c>
      <c r="G87" s="50">
        <v>917.0161785603815</v>
      </c>
      <c r="H87" s="51">
        <v>333.7788761120867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83.612924</v>
      </c>
      <c r="D88" s="184">
        <v>132.648665</v>
      </c>
      <c r="E88" s="143">
        <v>120.516455</v>
      </c>
      <c r="F88" s="144">
        <v>181.560427</v>
      </c>
      <c r="G88" s="50">
        <v>144.13615651092405</v>
      </c>
      <c r="H88" s="51">
        <v>136.87316566661264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0.990788</v>
      </c>
      <c r="D89" s="184">
        <v>0.520996</v>
      </c>
      <c r="E89" s="143">
        <v>1.418566</v>
      </c>
      <c r="F89" s="144">
        <v>0.941195</v>
      </c>
      <c r="G89" s="50">
        <v>143.17553301008894</v>
      </c>
      <c r="H89" s="51">
        <v>180.65301844927794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22.144879</v>
      </c>
      <c r="D90" s="184">
        <v>12.226847</v>
      </c>
      <c r="E90" s="143">
        <v>22.758849</v>
      </c>
      <c r="F90" s="144">
        <v>11.714326</v>
      </c>
      <c r="G90" s="50">
        <v>102.77251458452315</v>
      </c>
      <c r="H90" s="51">
        <v>95.80823249035504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6.408697</v>
      </c>
      <c r="D91" s="185">
        <v>3.514956</v>
      </c>
      <c r="E91" s="148">
        <v>17.141433</v>
      </c>
      <c r="F91" s="149">
        <v>5.911092</v>
      </c>
      <c r="G91" s="61">
        <v>267.4714220378963</v>
      </c>
      <c r="H91" s="62">
        <v>168.16972957840724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2.484886</v>
      </c>
      <c r="D92" s="186">
        <v>2.107519</v>
      </c>
      <c r="E92" s="150">
        <v>3.680738</v>
      </c>
      <c r="F92" s="145">
        <v>2.721459</v>
      </c>
      <c r="G92" s="65">
        <v>148.12502464901812</v>
      </c>
      <c r="H92" s="66">
        <v>129.13093547436583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42.28834</v>
      </c>
      <c r="D93" s="184">
        <v>17.815741</v>
      </c>
      <c r="E93" s="143">
        <v>54.880301</v>
      </c>
      <c r="F93" s="144">
        <v>19.499571</v>
      </c>
      <c r="G93" s="50">
        <v>129.7764371928527</v>
      </c>
      <c r="H93" s="51">
        <v>109.45136101832644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103.919179</v>
      </c>
      <c r="D94" s="184">
        <v>117.756206</v>
      </c>
      <c r="E94" s="143">
        <v>113.40794</v>
      </c>
      <c r="F94" s="144">
        <v>107.475768</v>
      </c>
      <c r="G94" s="50">
        <v>109.13090450801195</v>
      </c>
      <c r="H94" s="51">
        <v>91.26972721930257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993.301835</v>
      </c>
      <c r="D95" s="184">
        <v>1023.273048</v>
      </c>
      <c r="E95" s="143">
        <v>1310.434658</v>
      </c>
      <c r="F95" s="144">
        <v>1452.580079</v>
      </c>
      <c r="G95" s="50">
        <v>131.92713552170173</v>
      </c>
      <c r="H95" s="51">
        <v>141.95429869271806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2001.335365</v>
      </c>
      <c r="D96" s="184">
        <v>2489.351624</v>
      </c>
      <c r="E96" s="143">
        <v>2304.248044</v>
      </c>
      <c r="F96" s="144">
        <v>2714.573648</v>
      </c>
      <c r="G96" s="50">
        <v>115.13552822267748</v>
      </c>
      <c r="H96" s="51">
        <v>109.04741707955678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29.926598</v>
      </c>
      <c r="D97" s="184">
        <v>76.234268</v>
      </c>
      <c r="E97" s="143">
        <v>40.181184</v>
      </c>
      <c r="F97" s="144">
        <v>75.633034</v>
      </c>
      <c r="G97" s="50">
        <v>134.265792590257</v>
      </c>
      <c r="H97" s="51">
        <v>99.21133367477208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1247.277483</v>
      </c>
      <c r="D98" s="184">
        <v>2237.490039</v>
      </c>
      <c r="E98" s="143">
        <v>1509.687977</v>
      </c>
      <c r="F98" s="144">
        <v>2962.85145</v>
      </c>
      <c r="G98" s="50">
        <v>121.03866201198792</v>
      </c>
      <c r="H98" s="51">
        <v>132.41853140602967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26.130542</v>
      </c>
      <c r="D99" s="184">
        <v>22.183601</v>
      </c>
      <c r="E99" s="143">
        <v>9.102625</v>
      </c>
      <c r="F99" s="144">
        <v>2.739801</v>
      </c>
      <c r="G99" s="50">
        <v>34.83519400401263</v>
      </c>
      <c r="H99" s="51">
        <v>12.350569233552298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0.45034</v>
      </c>
      <c r="D100" s="184">
        <v>8.048381</v>
      </c>
      <c r="E100" s="143">
        <v>0.979076</v>
      </c>
      <c r="F100" s="144">
        <v>0.756099</v>
      </c>
      <c r="G100" s="50">
        <v>217.4081804858551</v>
      </c>
      <c r="H100" s="51">
        <v>9.39442354928277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337.379961</v>
      </c>
      <c r="D101" s="182">
        <v>100.18013</v>
      </c>
      <c r="E101" s="146">
        <v>337.385088</v>
      </c>
      <c r="F101" s="147">
        <v>128.373621</v>
      </c>
      <c r="G101" s="54">
        <v>100.00151965160728</v>
      </c>
      <c r="H101" s="55">
        <v>128.1427973790811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5.977917</v>
      </c>
      <c r="D102" s="183">
        <v>2.698538</v>
      </c>
      <c r="E102" s="141">
        <v>5.485287</v>
      </c>
      <c r="F102" s="142">
        <v>2.986671</v>
      </c>
      <c r="G102" s="57">
        <v>91.7591696238004</v>
      </c>
      <c r="H102" s="47">
        <v>110.67737419298894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0.966115</v>
      </c>
      <c r="D103" s="184">
        <v>0.447648</v>
      </c>
      <c r="E103" s="143">
        <v>1.129604</v>
      </c>
      <c r="F103" s="144">
        <v>0.614238</v>
      </c>
      <c r="G103" s="50">
        <v>116.92231256113404</v>
      </c>
      <c r="H103" s="51">
        <v>137.2145078275788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3.896856</v>
      </c>
      <c r="D104" s="184">
        <v>2.420505</v>
      </c>
      <c r="E104" s="143">
        <v>1.50186</v>
      </c>
      <c r="F104" s="144">
        <v>4.118545</v>
      </c>
      <c r="G104" s="50">
        <v>38.540300180453166</v>
      </c>
      <c r="H104" s="51">
        <v>170.15230292852112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148.700566</v>
      </c>
      <c r="D105" s="184">
        <v>243.746161</v>
      </c>
      <c r="E105" s="143">
        <v>174.26803</v>
      </c>
      <c r="F105" s="144">
        <v>253.255622</v>
      </c>
      <c r="G105" s="50">
        <v>117.1939251394645</v>
      </c>
      <c r="H105" s="51">
        <v>103.90137877904874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44.584122</v>
      </c>
      <c r="D106" s="184">
        <v>48.865941</v>
      </c>
      <c r="E106" s="143">
        <v>50.864465</v>
      </c>
      <c r="F106" s="144">
        <v>44.752533</v>
      </c>
      <c r="G106" s="50">
        <v>114.08650146794412</v>
      </c>
      <c r="H106" s="51">
        <v>91.58225971745843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25.324191</v>
      </c>
      <c r="D107" s="184">
        <v>21.470977</v>
      </c>
      <c r="E107" s="143">
        <v>27.05488</v>
      </c>
      <c r="F107" s="144">
        <v>22.416637</v>
      </c>
      <c r="G107" s="50">
        <v>106.83413341812182</v>
      </c>
      <c r="H107" s="51">
        <v>104.4043640864596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0.162932</v>
      </c>
      <c r="D108" s="184">
        <v>0.120031</v>
      </c>
      <c r="E108" s="143">
        <v>0.25698</v>
      </c>
      <c r="F108" s="144">
        <v>0.126876</v>
      </c>
      <c r="G108" s="50">
        <v>157.72223995286376</v>
      </c>
      <c r="H108" s="51">
        <v>105.70269347085335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</v>
      </c>
      <c r="D109" s="184">
        <v>0</v>
      </c>
      <c r="E109" s="143">
        <v>1.027587</v>
      </c>
      <c r="F109" s="144">
        <v>0.168</v>
      </c>
      <c r="G109" s="50">
        <v>0</v>
      </c>
      <c r="H109" s="51">
        <v>0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20.123295</v>
      </c>
      <c r="D110" s="185">
        <v>6.2374</v>
      </c>
      <c r="E110" s="148">
        <v>21.405333</v>
      </c>
      <c r="F110" s="149">
        <v>8.069418</v>
      </c>
      <c r="G110" s="61">
        <v>106.37091490235571</v>
      </c>
      <c r="H110" s="62">
        <v>129.37150094590694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90" t="s">
        <v>225</v>
      </c>
      <c r="B112" s="190"/>
      <c r="C112" s="190"/>
      <c r="D112" s="190"/>
      <c r="E112" s="190"/>
      <c r="F112" s="190"/>
      <c r="G112" s="190"/>
      <c r="H112" s="190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32" sqref="M32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marec 2011  (a rovnaké obdobie roku 2010)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219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3" t="str">
        <f>SR_HS2!C8</f>
        <v>jan. - mar. 2010</v>
      </c>
      <c r="D8" s="196"/>
      <c r="E8" s="193" t="str">
        <f>SR_HS2!E8</f>
        <v>jan. - mar. 2011</v>
      </c>
      <c r="F8" s="194"/>
      <c r="G8" s="194"/>
      <c r="H8" s="195"/>
      <c r="I8" s="126" t="s">
        <v>221</v>
      </c>
      <c r="J8" s="121"/>
      <c r="K8" s="76" t="s">
        <v>220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10365.823437999998</v>
      </c>
      <c r="D11" s="140">
        <f>SR_HS2!D11</f>
        <v>10654.890323000005</v>
      </c>
      <c r="E11" s="139">
        <f>SR_HS2!E11</f>
        <v>12849.760538999999</v>
      </c>
      <c r="F11" s="120">
        <v>1</v>
      </c>
      <c r="G11" s="132">
        <f>SR_HS2!F11</f>
        <v>13304.041876000003</v>
      </c>
      <c r="H11" s="120">
        <v>1</v>
      </c>
      <c r="I11" s="189">
        <f>G11-E11</f>
        <v>454.281337000004</v>
      </c>
      <c r="J11" s="134">
        <f>SUM(J14:J23)</f>
        <v>1815.1765669999995</v>
      </c>
      <c r="K11" s="34">
        <f>SR_HS2!G11</f>
        <v>123.9627571881473</v>
      </c>
      <c r="L11" s="34">
        <f>SR_HS2!H11</f>
        <v>124.86324563361717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212</v>
      </c>
      <c r="D13" s="172" t="s">
        <v>213</v>
      </c>
      <c r="E13" s="173" t="s">
        <v>214</v>
      </c>
      <c r="F13" s="174" t="s">
        <v>215</v>
      </c>
      <c r="G13" s="175" t="s">
        <v>216</v>
      </c>
      <c r="H13" s="174" t="s">
        <v>217</v>
      </c>
      <c r="I13" s="176" t="s">
        <v>218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2001.335365</v>
      </c>
      <c r="D14" s="151">
        <f>SR_HS2!D96</f>
        <v>2489.351624</v>
      </c>
      <c r="E14" s="152">
        <f>SR_HS2!E96</f>
        <v>2304.248044</v>
      </c>
      <c r="F14" s="105">
        <f aca="true" t="shared" si="0" ref="F14:F45">E14/$E$11*100</f>
        <v>17.932225561763833</v>
      </c>
      <c r="G14" s="142">
        <f>SR_HS2!F96</f>
        <v>2714.573648</v>
      </c>
      <c r="H14" s="110">
        <f aca="true" t="shared" si="1" ref="H14:H45">G14/$G$11*100</f>
        <v>20.404127356942478</v>
      </c>
      <c r="I14" s="166">
        <f aca="true" t="shared" si="2" ref="I14:I45">G14-E14</f>
        <v>410.3256040000001</v>
      </c>
      <c r="J14" s="136">
        <f aca="true" t="shared" si="3" ref="J14:J45">E14-C14</f>
        <v>302.912679</v>
      </c>
      <c r="K14" s="113">
        <f>SR_HS2!G96</f>
        <v>115.13552822267748</v>
      </c>
      <c r="L14" s="47">
        <f>SR_HS2!H96</f>
        <v>109.04741707955678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1247.277483</v>
      </c>
      <c r="D15" s="153">
        <f>SR_HS2!D98</f>
        <v>2237.490039</v>
      </c>
      <c r="E15" s="154">
        <f>SR_HS2!E98</f>
        <v>1509.687977</v>
      </c>
      <c r="F15" s="179">
        <f t="shared" si="0"/>
        <v>11.748763507444224</v>
      </c>
      <c r="G15" s="144">
        <f>SR_HS2!F98</f>
        <v>2962.85145</v>
      </c>
      <c r="H15" s="180">
        <f t="shared" si="1"/>
        <v>22.27031061398622</v>
      </c>
      <c r="I15" s="167">
        <f t="shared" si="2"/>
        <v>1453.163473</v>
      </c>
      <c r="J15" s="137">
        <f t="shared" si="3"/>
        <v>262.41049399999997</v>
      </c>
      <c r="K15" s="114">
        <f>SR_HS2!G98</f>
        <v>121.03866201198792</v>
      </c>
      <c r="L15" s="51">
        <f>SR_HS2!H98</f>
        <v>132.41853140602967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993.301835</v>
      </c>
      <c r="D16" s="153">
        <f>SR_HS2!D95</f>
        <v>1023.273048</v>
      </c>
      <c r="E16" s="154">
        <f>SR_HS2!E95</f>
        <v>1310.434658</v>
      </c>
      <c r="F16" s="103">
        <f t="shared" si="0"/>
        <v>10.198125124765797</v>
      </c>
      <c r="G16" s="144">
        <f>SR_HS2!F95</f>
        <v>1452.580079</v>
      </c>
      <c r="H16" s="108">
        <f t="shared" si="1"/>
        <v>10.91833664189227</v>
      </c>
      <c r="I16" s="167">
        <f t="shared" si="2"/>
        <v>142.14542100000017</v>
      </c>
      <c r="J16" s="137">
        <f t="shared" si="3"/>
        <v>317.1328229999999</v>
      </c>
      <c r="K16" s="114">
        <f>SR_HS2!G95</f>
        <v>131.92713552170173</v>
      </c>
      <c r="L16" s="51">
        <f>SR_HS2!H95</f>
        <v>141.95429869271806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335.331103</v>
      </c>
      <c r="D17" s="153">
        <f>SR_HS2!D84</f>
        <v>660.363184</v>
      </c>
      <c r="E17" s="154">
        <f>SR_HS2!E84</f>
        <v>520.230453</v>
      </c>
      <c r="F17" s="103">
        <f t="shared" si="0"/>
        <v>4.048561460900856</v>
      </c>
      <c r="G17" s="144">
        <f>SR_HS2!F84</f>
        <v>920.481375</v>
      </c>
      <c r="H17" s="108">
        <f t="shared" si="1"/>
        <v>6.918809964515477</v>
      </c>
      <c r="I17" s="167">
        <f t="shared" si="2"/>
        <v>400.25092199999995</v>
      </c>
      <c r="J17" s="137">
        <f t="shared" si="3"/>
        <v>184.89935000000003</v>
      </c>
      <c r="K17" s="114">
        <f>SR_HS2!G84</f>
        <v>155.13933790985087</v>
      </c>
      <c r="L17" s="51">
        <f>SR_HS2!H84</f>
        <v>139.3901715453598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1333.359705</v>
      </c>
      <c r="D18" s="153">
        <f>SR_HS2!D39</f>
        <v>442.374621</v>
      </c>
      <c r="E18" s="154">
        <f>SR_HS2!E39</f>
        <v>1801.46543</v>
      </c>
      <c r="F18" s="103">
        <f t="shared" si="0"/>
        <v>14.019447479448473</v>
      </c>
      <c r="G18" s="144">
        <f>SR_HS2!F39</f>
        <v>781.495379</v>
      </c>
      <c r="H18" s="108">
        <f t="shared" si="1"/>
        <v>5.874119957558076</v>
      </c>
      <c r="I18" s="167">
        <f t="shared" si="2"/>
        <v>-1019.970051</v>
      </c>
      <c r="J18" s="137">
        <f t="shared" si="3"/>
        <v>468.1057249999999</v>
      </c>
      <c r="K18" s="114">
        <f>SR_HS2!G39</f>
        <v>135.10723499777578</v>
      </c>
      <c r="L18" s="51">
        <f>SR_HS2!H39</f>
        <v>176.65918022905748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426.797488</v>
      </c>
      <c r="D19" s="153">
        <f>SR_HS2!D51</f>
        <v>341.882688</v>
      </c>
      <c r="E19" s="154">
        <f>SR_HS2!E51</f>
        <v>475.658286</v>
      </c>
      <c r="F19" s="103">
        <f t="shared" si="0"/>
        <v>3.7016898840748116</v>
      </c>
      <c r="G19" s="144">
        <f>SR_HS2!F51</f>
        <v>454.568627</v>
      </c>
      <c r="H19" s="108">
        <f t="shared" si="1"/>
        <v>3.416770867355919</v>
      </c>
      <c r="I19" s="167">
        <f t="shared" si="2"/>
        <v>-21.089658999999983</v>
      </c>
      <c r="J19" s="137">
        <f t="shared" si="3"/>
        <v>48.86079799999999</v>
      </c>
      <c r="K19" s="114">
        <f>SR_HS2!G51</f>
        <v>111.44823935795986</v>
      </c>
      <c r="L19" s="51">
        <f>SR_HS2!H51</f>
        <v>132.96041096997578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275.124143</v>
      </c>
      <c r="D20" s="153">
        <f>SR_HS2!D85</f>
        <v>277.40527</v>
      </c>
      <c r="E20" s="154">
        <f>SR_HS2!E85</f>
        <v>365.581709</v>
      </c>
      <c r="F20" s="103">
        <f t="shared" si="0"/>
        <v>2.845046862083007</v>
      </c>
      <c r="G20" s="144">
        <f>SR_HS2!F85</f>
        <v>371.70521</v>
      </c>
      <c r="H20" s="108">
        <f t="shared" si="1"/>
        <v>2.7939269393802975</v>
      </c>
      <c r="I20" s="167">
        <f t="shared" si="2"/>
        <v>6.123501000000033</v>
      </c>
      <c r="J20" s="137">
        <f t="shared" si="3"/>
        <v>90.45756599999999</v>
      </c>
      <c r="K20" s="114">
        <f>SR_HS2!G85</f>
        <v>132.87881790875764</v>
      </c>
      <c r="L20" s="51">
        <f>SR_HS2!H85</f>
        <v>133.99356472211218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173.161897</v>
      </c>
      <c r="D21" s="153">
        <f>SR_HS2!D52</f>
        <v>233.361523</v>
      </c>
      <c r="E21" s="154">
        <f>SR_HS2!E52</f>
        <v>266.485646</v>
      </c>
      <c r="F21" s="103">
        <f t="shared" si="0"/>
        <v>2.073856903334469</v>
      </c>
      <c r="G21" s="144">
        <f>SR_HS2!F52</f>
        <v>322.965993</v>
      </c>
      <c r="H21" s="108">
        <f t="shared" si="1"/>
        <v>2.427577994794339</v>
      </c>
      <c r="I21" s="167">
        <f t="shared" si="2"/>
        <v>56.48034700000005</v>
      </c>
      <c r="J21" s="137">
        <f t="shared" si="3"/>
        <v>93.32374899999996</v>
      </c>
      <c r="K21" s="114">
        <f>SR_HS2!G52</f>
        <v>153.8939285240101</v>
      </c>
      <c r="L21" s="51">
        <f>SR_HS2!H52</f>
        <v>138.39727682956544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148.700566</v>
      </c>
      <c r="D22" s="153">
        <f>SR_HS2!D105</f>
        <v>243.746161</v>
      </c>
      <c r="E22" s="154">
        <f>SR_HS2!E105</f>
        <v>174.26803</v>
      </c>
      <c r="F22" s="103">
        <f t="shared" si="0"/>
        <v>1.3561967125463803</v>
      </c>
      <c r="G22" s="145">
        <f>SR_HS2!F105</f>
        <v>253.255622</v>
      </c>
      <c r="H22" s="108">
        <f t="shared" si="1"/>
        <v>1.9035991043959632</v>
      </c>
      <c r="I22" s="168">
        <f t="shared" si="2"/>
        <v>78.98759199999998</v>
      </c>
      <c r="J22" s="137">
        <f t="shared" si="3"/>
        <v>25.567464</v>
      </c>
      <c r="K22" s="114">
        <f>SR_HS2!G105</f>
        <v>117.1939251394645</v>
      </c>
      <c r="L22" s="51">
        <f>SR_HS2!H105</f>
        <v>103.90137877904874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131.956594</v>
      </c>
      <c r="D23" s="155">
        <f>SR_HS2!D60</f>
        <v>212.251881</v>
      </c>
      <c r="E23" s="156">
        <f>SR_HS2!E60</f>
        <v>153.462513</v>
      </c>
      <c r="F23" s="104">
        <f t="shared" si="0"/>
        <v>1.1942830571373655</v>
      </c>
      <c r="G23" s="147">
        <f>SR_HS2!F60</f>
        <v>224.487559</v>
      </c>
      <c r="H23" s="109">
        <f t="shared" si="1"/>
        <v>1.6873635929015467</v>
      </c>
      <c r="I23" s="169">
        <f t="shared" si="2"/>
        <v>71.025046</v>
      </c>
      <c r="J23" s="138">
        <f t="shared" si="3"/>
        <v>21.505919000000006</v>
      </c>
      <c r="K23" s="115">
        <f>SR_HS2!G60</f>
        <v>116.29772211307608</v>
      </c>
      <c r="L23" s="55">
        <f>SR_HS2!H60</f>
        <v>105.76469708647718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89.169835</v>
      </c>
      <c r="D24" s="151">
        <f>SR_HS2!D56</f>
        <v>169.357844</v>
      </c>
      <c r="E24" s="152">
        <f>SR_HS2!E56</f>
        <v>80.839334</v>
      </c>
      <c r="F24" s="105">
        <f t="shared" si="0"/>
        <v>0.6291115990422271</v>
      </c>
      <c r="G24" s="142">
        <f>SR_HS2!F56</f>
        <v>153.541381</v>
      </c>
      <c r="H24" s="110">
        <f t="shared" si="1"/>
        <v>1.154095743467126</v>
      </c>
      <c r="I24" s="166">
        <f t="shared" si="2"/>
        <v>72.70204700000001</v>
      </c>
      <c r="J24" s="136">
        <f t="shared" si="3"/>
        <v>-8.330501000000012</v>
      </c>
      <c r="K24" s="116">
        <f>SR_HS2!G56</f>
        <v>90.65771401281609</v>
      </c>
      <c r="L24" s="47">
        <f>SR_HS2!H56</f>
        <v>90.66092090780276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100.665195</v>
      </c>
      <c r="D25" s="153">
        <f>SR_HS2!D76</f>
        <v>179.11546</v>
      </c>
      <c r="E25" s="154">
        <f>SR_HS2!E76</f>
        <v>144.224108</v>
      </c>
      <c r="F25" s="103">
        <f t="shared" si="0"/>
        <v>1.1223875150223142</v>
      </c>
      <c r="G25" s="144">
        <f>SR_HS2!F76</f>
        <v>215.8725</v>
      </c>
      <c r="H25" s="108">
        <f t="shared" si="1"/>
        <v>1.6226083923369634</v>
      </c>
      <c r="I25" s="167">
        <f t="shared" si="2"/>
        <v>71.648392</v>
      </c>
      <c r="J25" s="137">
        <f t="shared" si="3"/>
        <v>43.558913000000004</v>
      </c>
      <c r="K25" s="114">
        <f>SR_HS2!G76</f>
        <v>143.27107596622645</v>
      </c>
      <c r="L25" s="51">
        <f>SR_HS2!H76</f>
        <v>120.52142232725191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83.612924</v>
      </c>
      <c r="D26" s="153">
        <f>SR_HS2!D88</f>
        <v>132.648665</v>
      </c>
      <c r="E26" s="154">
        <f>SR_HS2!E88</f>
        <v>120.516455</v>
      </c>
      <c r="F26" s="103">
        <f t="shared" si="0"/>
        <v>0.9378887227837702</v>
      </c>
      <c r="G26" s="144">
        <f>SR_HS2!F88</f>
        <v>181.560427</v>
      </c>
      <c r="H26" s="108">
        <f t="shared" si="1"/>
        <v>1.3647012591528915</v>
      </c>
      <c r="I26" s="167">
        <f t="shared" si="2"/>
        <v>61.04397200000001</v>
      </c>
      <c r="J26" s="137">
        <f t="shared" si="3"/>
        <v>36.90353099999999</v>
      </c>
      <c r="K26" s="114">
        <f>SR_HS2!G88</f>
        <v>144.13615651092405</v>
      </c>
      <c r="L26" s="51">
        <f>SR_HS2!H88</f>
        <v>136.87316566661264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337.379961</v>
      </c>
      <c r="D27" s="153">
        <f>SR_HS2!D101</f>
        <v>100.18013</v>
      </c>
      <c r="E27" s="154">
        <f>SR_HS2!E101</f>
        <v>337.385088</v>
      </c>
      <c r="F27" s="103">
        <f t="shared" si="0"/>
        <v>2.6256138157283995</v>
      </c>
      <c r="G27" s="144">
        <f>SR_HS2!F101</f>
        <v>128.373621</v>
      </c>
      <c r="H27" s="108">
        <f t="shared" si="1"/>
        <v>0.9649219552712116</v>
      </c>
      <c r="I27" s="167">
        <f t="shared" si="2"/>
        <v>-209.01146699999998</v>
      </c>
      <c r="J27" s="137">
        <f t="shared" si="3"/>
        <v>0.005127000000015869</v>
      </c>
      <c r="K27" s="114">
        <f>SR_HS2!G101</f>
        <v>100.00151965160728</v>
      </c>
      <c r="L27" s="51">
        <f>SR_HS2!H101</f>
        <v>128.1427973790811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80.998799</v>
      </c>
      <c r="D28" s="153">
        <f>SR_HS2!D73</f>
        <v>81.443266</v>
      </c>
      <c r="E28" s="154">
        <f>SR_HS2!E73</f>
        <v>131.299534</v>
      </c>
      <c r="F28" s="103">
        <f t="shared" si="0"/>
        <v>1.0218052982504688</v>
      </c>
      <c r="G28" s="144">
        <f>SR_HS2!F73</f>
        <v>111.463569</v>
      </c>
      <c r="H28" s="108">
        <f t="shared" si="1"/>
        <v>0.8378173343025637</v>
      </c>
      <c r="I28" s="167">
        <f t="shared" si="2"/>
        <v>-19.835964999999987</v>
      </c>
      <c r="J28" s="137">
        <f t="shared" si="3"/>
        <v>50.30073499999999</v>
      </c>
      <c r="K28" s="114">
        <f>SR_HS2!G73</f>
        <v>162.10059361497443</v>
      </c>
      <c r="L28" s="51">
        <f>SR_HS2!H73</f>
        <v>136.86038695943262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103.919179</v>
      </c>
      <c r="D29" s="153">
        <f>SR_HS2!D94</f>
        <v>117.756206</v>
      </c>
      <c r="E29" s="154">
        <f>SR_HS2!E94</f>
        <v>113.40794</v>
      </c>
      <c r="F29" s="103">
        <f t="shared" si="0"/>
        <v>0.8825685090068277</v>
      </c>
      <c r="G29" s="144">
        <f>SR_HS2!F94</f>
        <v>107.475768</v>
      </c>
      <c r="H29" s="108">
        <f t="shared" si="1"/>
        <v>0.807842977357748</v>
      </c>
      <c r="I29" s="167">
        <f t="shared" si="2"/>
        <v>-5.932171999999994</v>
      </c>
      <c r="J29" s="137">
        <f t="shared" si="3"/>
        <v>9.488760999999997</v>
      </c>
      <c r="K29" s="114">
        <f>SR_HS2!G94</f>
        <v>109.13090450801195</v>
      </c>
      <c r="L29" s="51">
        <f>SR_HS2!H94</f>
        <v>91.26972721930257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112.294175</v>
      </c>
      <c r="D30" s="153">
        <f>SR_HS2!D86</f>
        <v>107.998598</v>
      </c>
      <c r="E30" s="154">
        <f>SR_HS2!E86</f>
        <v>201.160073</v>
      </c>
      <c r="F30" s="103">
        <f t="shared" si="0"/>
        <v>1.5654772117306304</v>
      </c>
      <c r="G30" s="144">
        <f>SR_HS2!F86</f>
        <v>68.201146</v>
      </c>
      <c r="H30" s="108">
        <f t="shared" si="1"/>
        <v>0.5126347814872135</v>
      </c>
      <c r="I30" s="167">
        <f t="shared" si="2"/>
        <v>-132.95892700000002</v>
      </c>
      <c r="J30" s="137">
        <f t="shared" si="3"/>
        <v>88.86589800000002</v>
      </c>
      <c r="K30" s="114">
        <f>SR_HS2!G86</f>
        <v>179.13669431206029</v>
      </c>
      <c r="L30" s="51">
        <f>SR_HS2!H86</f>
        <v>63.15002904019179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72.407052</v>
      </c>
      <c r="D31" s="153">
        <f>SR_HS2!D82</f>
        <v>91.490872</v>
      </c>
      <c r="E31" s="154">
        <f>SR_HS2!E82</f>
        <v>78.567464</v>
      </c>
      <c r="F31" s="103">
        <f t="shared" si="0"/>
        <v>0.6114313473900295</v>
      </c>
      <c r="G31" s="144">
        <f>SR_HS2!F82</f>
        <v>96.300746</v>
      </c>
      <c r="H31" s="108">
        <f t="shared" si="1"/>
        <v>0.7238457823386963</v>
      </c>
      <c r="I31" s="167">
        <f t="shared" si="2"/>
        <v>17.733282000000003</v>
      </c>
      <c r="J31" s="137">
        <f t="shared" si="3"/>
        <v>6.160412000000008</v>
      </c>
      <c r="K31" s="114">
        <f>SR_HS2!G82</f>
        <v>108.5080276434953</v>
      </c>
      <c r="L31" s="51">
        <f>SR_HS2!H82</f>
        <v>105.25721735387985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76.022962</v>
      </c>
      <c r="D32" s="153">
        <f>SR_HS2!D74</f>
        <v>91.961113</v>
      </c>
      <c r="E32" s="154">
        <f>SR_HS2!E74</f>
        <v>107.341673</v>
      </c>
      <c r="F32" s="103">
        <f t="shared" si="0"/>
        <v>0.8353593257571601</v>
      </c>
      <c r="G32" s="144">
        <f>SR_HS2!F74</f>
        <v>105.812939</v>
      </c>
      <c r="H32" s="108">
        <f t="shared" si="1"/>
        <v>0.795344302026609</v>
      </c>
      <c r="I32" s="167">
        <f t="shared" si="2"/>
        <v>-1.528734</v>
      </c>
      <c r="J32" s="137">
        <f t="shared" si="3"/>
        <v>31.318710999999993</v>
      </c>
      <c r="K32" s="114">
        <f>SR_HS2!G74</f>
        <v>141.1963835347536</v>
      </c>
      <c r="L32" s="51">
        <f>SR_HS2!H74</f>
        <v>115.06269938250966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29.926598</v>
      </c>
      <c r="D33" s="157">
        <f>SR_HS2!D97</f>
        <v>76.234268</v>
      </c>
      <c r="E33" s="158">
        <f>SR_HS2!E97</f>
        <v>40.181184</v>
      </c>
      <c r="F33" s="106">
        <f t="shared" si="0"/>
        <v>0.312699866102929</v>
      </c>
      <c r="G33" s="149">
        <f>SR_HS2!F97</f>
        <v>75.633034</v>
      </c>
      <c r="H33" s="111">
        <f t="shared" si="1"/>
        <v>0.5684966621793275</v>
      </c>
      <c r="I33" s="170">
        <f t="shared" si="2"/>
        <v>35.45184999999999</v>
      </c>
      <c r="J33" s="138">
        <f t="shared" si="3"/>
        <v>10.254586000000003</v>
      </c>
      <c r="K33" s="117">
        <f>SR_HS2!G97</f>
        <v>134.265792590257</v>
      </c>
      <c r="L33" s="62">
        <f>SR_HS2!H97</f>
        <v>99.21133367477208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324.64333</v>
      </c>
      <c r="D34" s="159">
        <f>SR_HS2!D42</f>
        <v>80.138855</v>
      </c>
      <c r="E34" s="160">
        <f>SR_HS2!E42</f>
        <v>374.28569</v>
      </c>
      <c r="F34" s="107">
        <f t="shared" si="0"/>
        <v>2.912783385060091</v>
      </c>
      <c r="G34" s="145">
        <f>SR_HS2!F42</f>
        <v>85.257928</v>
      </c>
      <c r="H34" s="112">
        <f t="shared" si="1"/>
        <v>0.6408423003673954</v>
      </c>
      <c r="I34" s="168">
        <f t="shared" si="2"/>
        <v>-289.027762</v>
      </c>
      <c r="J34" s="136">
        <f t="shared" si="3"/>
        <v>49.64236</v>
      </c>
      <c r="K34" s="118">
        <f>SR_HS2!G42</f>
        <v>115.2913537450469</v>
      </c>
      <c r="L34" s="66">
        <f>SR_HS2!H42</f>
        <v>106.3877541050468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72.544837</v>
      </c>
      <c r="D35" s="153">
        <f>SR_HS2!D41</f>
        <v>78.043559</v>
      </c>
      <c r="E35" s="154">
        <f>SR_HS2!E41</f>
        <v>109.983843</v>
      </c>
      <c r="F35" s="103">
        <f t="shared" si="0"/>
        <v>0.8559213431735999</v>
      </c>
      <c r="G35" s="144">
        <f>SR_HS2!F41</f>
        <v>84.958368</v>
      </c>
      <c r="H35" s="108">
        <f t="shared" si="1"/>
        <v>0.6385906538167302</v>
      </c>
      <c r="I35" s="167">
        <f t="shared" si="2"/>
        <v>-25.025475</v>
      </c>
      <c r="J35" s="137">
        <f t="shared" si="3"/>
        <v>37.43900599999999</v>
      </c>
      <c r="K35" s="114">
        <f>SR_HS2!G41</f>
        <v>151.60809169644972</v>
      </c>
      <c r="L35" s="51">
        <f>SR_HS2!H41</f>
        <v>108.86019178084894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48.245483</v>
      </c>
      <c r="D36" s="153">
        <f>SR_HS2!D29</f>
        <v>60.953468</v>
      </c>
      <c r="E36" s="154">
        <f>SR_HS2!E29</f>
        <v>37.896852</v>
      </c>
      <c r="F36" s="103">
        <f t="shared" si="0"/>
        <v>0.2949226320987086</v>
      </c>
      <c r="G36" s="144">
        <f>SR_HS2!F29</f>
        <v>63.315091</v>
      </c>
      <c r="H36" s="108">
        <f t="shared" si="1"/>
        <v>0.4759086869248215</v>
      </c>
      <c r="I36" s="167">
        <f t="shared" si="2"/>
        <v>25.418239</v>
      </c>
      <c r="J36" s="137">
        <f t="shared" si="3"/>
        <v>-10.348630999999997</v>
      </c>
      <c r="K36" s="114">
        <f>SR_HS2!G29</f>
        <v>78.55005203285042</v>
      </c>
      <c r="L36" s="51">
        <f>SR_HS2!H29</f>
        <v>103.87446863564843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72.172396</v>
      </c>
      <c r="D37" s="153">
        <f>SR_HS2!D16</f>
        <v>49.907668</v>
      </c>
      <c r="E37" s="154">
        <f>SR_HS2!E16</f>
        <v>71.749005</v>
      </c>
      <c r="F37" s="103">
        <f t="shared" si="0"/>
        <v>0.5583684208140401</v>
      </c>
      <c r="G37" s="144">
        <f>SR_HS2!F16</f>
        <v>63.027849</v>
      </c>
      <c r="H37" s="108">
        <f t="shared" si="1"/>
        <v>0.47374962877785204</v>
      </c>
      <c r="I37" s="167">
        <f t="shared" si="2"/>
        <v>-8.721155999999993</v>
      </c>
      <c r="J37" s="137">
        <f t="shared" si="3"/>
        <v>-0.4233910000000094</v>
      </c>
      <c r="K37" s="114">
        <f>SR_HS2!G16</f>
        <v>99.41336158494722</v>
      </c>
      <c r="L37" s="51">
        <f>SR_HS2!H16</f>
        <v>126.2889081493449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24.291375</v>
      </c>
      <c r="D38" s="161">
        <f>SR_HS2!D24</f>
        <v>43.769761</v>
      </c>
      <c r="E38" s="154">
        <f>SR_HS2!E24</f>
        <v>26.949278</v>
      </c>
      <c r="F38" s="103">
        <f t="shared" si="0"/>
        <v>0.20972591604494803</v>
      </c>
      <c r="G38" s="144">
        <f>SR_HS2!F24</f>
        <v>70.771473</v>
      </c>
      <c r="H38" s="108">
        <f t="shared" si="1"/>
        <v>0.5319546770795205</v>
      </c>
      <c r="I38" s="167">
        <f t="shared" si="2"/>
        <v>43.822195</v>
      </c>
      <c r="J38" s="137">
        <f t="shared" si="3"/>
        <v>2.657903000000001</v>
      </c>
      <c r="K38" s="114">
        <f>SR_HS2!G24</f>
        <v>110.94175607597347</v>
      </c>
      <c r="L38" s="51">
        <f>SR_HS2!H24</f>
        <v>161.6903345668257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28.798615</v>
      </c>
      <c r="D39" s="153">
        <f>SR_HS2!D37</f>
        <v>44.222738</v>
      </c>
      <c r="E39" s="154">
        <f>SR_HS2!E37</f>
        <v>31.00435</v>
      </c>
      <c r="F39" s="103">
        <f t="shared" si="0"/>
        <v>0.24128348466805621</v>
      </c>
      <c r="G39" s="144">
        <f>SR_HS2!F37</f>
        <v>53.245255</v>
      </c>
      <c r="H39" s="108">
        <f t="shared" si="1"/>
        <v>0.4002186365337023</v>
      </c>
      <c r="I39" s="167">
        <f t="shared" si="2"/>
        <v>22.240905</v>
      </c>
      <c r="J39" s="137">
        <f t="shared" si="3"/>
        <v>2.205734999999997</v>
      </c>
      <c r="K39" s="114">
        <f>SR_HS2!G37</f>
        <v>107.65917041496613</v>
      </c>
      <c r="L39" s="51">
        <f>SR_HS2!H37</f>
        <v>120.40243867306452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45.831914</v>
      </c>
      <c r="D40" s="161">
        <f>SR_HS2!D83</f>
        <v>70.221251</v>
      </c>
      <c r="E40" s="154">
        <f>SR_HS2!E83</f>
        <v>55.277833</v>
      </c>
      <c r="F40" s="103">
        <f t="shared" si="0"/>
        <v>0.43018570526841793</v>
      </c>
      <c r="G40" s="144">
        <f>SR_HS2!F83</f>
        <v>49.496755</v>
      </c>
      <c r="H40" s="108">
        <f t="shared" si="1"/>
        <v>0.3720429885995046</v>
      </c>
      <c r="I40" s="167">
        <f t="shared" si="2"/>
        <v>-5.781078000000001</v>
      </c>
      <c r="J40" s="137">
        <f t="shared" si="3"/>
        <v>9.445919000000004</v>
      </c>
      <c r="K40" s="114">
        <f>SR_HS2!G83</f>
        <v>120.60991605107307</v>
      </c>
      <c r="L40" s="51">
        <f>SR_HS2!H83</f>
        <v>70.48686016715936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44.584122</v>
      </c>
      <c r="D41" s="153">
        <f>SR_HS2!D106</f>
        <v>48.865941</v>
      </c>
      <c r="E41" s="154">
        <f>SR_HS2!E106</f>
        <v>50.864465</v>
      </c>
      <c r="F41" s="103">
        <f t="shared" si="0"/>
        <v>0.3958397889643351</v>
      </c>
      <c r="G41" s="144">
        <f>SR_HS2!F106</f>
        <v>44.752533</v>
      </c>
      <c r="H41" s="108">
        <f t="shared" si="1"/>
        <v>0.3363829835858523</v>
      </c>
      <c r="I41" s="167">
        <f t="shared" si="2"/>
        <v>-6.111932000000003</v>
      </c>
      <c r="J41" s="137">
        <f t="shared" si="3"/>
        <v>6.280343000000002</v>
      </c>
      <c r="K41" s="114">
        <f>SR_HS2!G106</f>
        <v>114.08650146794412</v>
      </c>
      <c r="L41" s="51">
        <f>SR_HS2!H106</f>
        <v>91.58225971745843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32.788983</v>
      </c>
      <c r="D42" s="153">
        <f>SR_HS2!D22</f>
        <v>56.703749</v>
      </c>
      <c r="E42" s="154">
        <f>SR_HS2!E22</f>
        <v>56.018745</v>
      </c>
      <c r="F42" s="103">
        <f t="shared" si="0"/>
        <v>0.43595166485771353</v>
      </c>
      <c r="G42" s="144">
        <f>SR_HS2!F22</f>
        <v>80.602889</v>
      </c>
      <c r="H42" s="108">
        <f t="shared" si="1"/>
        <v>0.6058526405077288</v>
      </c>
      <c r="I42" s="167">
        <f t="shared" si="2"/>
        <v>24.584144000000002</v>
      </c>
      <c r="J42" s="137">
        <f t="shared" si="3"/>
        <v>23.229762</v>
      </c>
      <c r="K42" s="114">
        <f>SR_HS2!G22</f>
        <v>170.8462412512154</v>
      </c>
      <c r="L42" s="51">
        <f>SR_HS2!H22</f>
        <v>142.14737194889884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22.89803</v>
      </c>
      <c r="D43" s="188">
        <f>SR_HS2!D61</f>
        <v>44.769249</v>
      </c>
      <c r="E43" s="158">
        <f>SR_HS2!E61</f>
        <v>29.159406</v>
      </c>
      <c r="F43" s="106">
        <f t="shared" si="0"/>
        <v>0.22692567625286858</v>
      </c>
      <c r="G43" s="149">
        <f>SR_HS2!F61</f>
        <v>47.235321</v>
      </c>
      <c r="H43" s="111">
        <f t="shared" si="1"/>
        <v>0.3550448911710866</v>
      </c>
      <c r="I43" s="170">
        <f t="shared" si="2"/>
        <v>18.075915</v>
      </c>
      <c r="J43" s="138">
        <f t="shared" si="3"/>
        <v>6.261376000000002</v>
      </c>
      <c r="K43" s="127">
        <f>SR_HS2!G61</f>
        <v>127.3446056276457</v>
      </c>
      <c r="L43" s="62">
        <f>SR_HS2!H61</f>
        <v>105.50840600430888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43.962609</v>
      </c>
      <c r="D44" s="164">
        <f>SR_HS2!D45</f>
        <v>33.864329</v>
      </c>
      <c r="E44" s="152">
        <f>SR_HS2!E45</f>
        <v>57.707746</v>
      </c>
      <c r="F44" s="105">
        <f t="shared" si="0"/>
        <v>0.4490958864552581</v>
      </c>
      <c r="G44" s="142">
        <f>SR_HS2!F45</f>
        <v>52.440596</v>
      </c>
      <c r="H44" s="110">
        <f t="shared" si="1"/>
        <v>0.39417040692423616</v>
      </c>
      <c r="I44" s="166">
        <f t="shared" si="2"/>
        <v>-5.267150000000001</v>
      </c>
      <c r="J44" s="136">
        <f t="shared" si="3"/>
        <v>13.745137</v>
      </c>
      <c r="K44" s="116">
        <f>SR_HS2!G45</f>
        <v>131.26551702152162</v>
      </c>
      <c r="L44" s="47">
        <f>SR_HS2!H45</f>
        <v>154.8549684832084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34.650421</v>
      </c>
      <c r="D45" s="153">
        <f>SR_HS2!D30</f>
        <v>36.399212</v>
      </c>
      <c r="E45" s="154">
        <f>SR_HS2!E30</f>
        <v>40.261064</v>
      </c>
      <c r="F45" s="103">
        <f t="shared" si="0"/>
        <v>0.3133215119286045</v>
      </c>
      <c r="G45" s="144">
        <f>SR_HS2!F30</f>
        <v>45.065712</v>
      </c>
      <c r="H45" s="108">
        <f t="shared" si="1"/>
        <v>0.338736997523263</v>
      </c>
      <c r="I45" s="167">
        <f t="shared" si="2"/>
        <v>4.804648</v>
      </c>
      <c r="J45" s="137">
        <f t="shared" si="3"/>
        <v>5.610642999999996</v>
      </c>
      <c r="K45" s="114">
        <f>SR_HS2!G30</f>
        <v>116.19213515472148</v>
      </c>
      <c r="L45" s="51">
        <f>SR_HS2!H30</f>
        <v>123.80958137225608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83.739801</v>
      </c>
      <c r="D46" s="153">
        <f>SR_HS2!D50</f>
        <v>33.236558</v>
      </c>
      <c r="E46" s="154">
        <f>SR_HS2!E50</f>
        <v>104.527928</v>
      </c>
      <c r="F46" s="103">
        <f aca="true" t="shared" si="4" ref="F46:F77">E46/$E$11*100</f>
        <v>0.8134620694506314</v>
      </c>
      <c r="G46" s="144">
        <f>SR_HS2!F50</f>
        <v>42.564114</v>
      </c>
      <c r="H46" s="108">
        <f aca="true" t="shared" si="5" ref="H46:H77">G46/$G$11*100</f>
        <v>0.31993370433374896</v>
      </c>
      <c r="I46" s="167">
        <f aca="true" t="shared" si="6" ref="I46:I77">G46-E46</f>
        <v>-61.963814000000006</v>
      </c>
      <c r="J46" s="137">
        <f aca="true" t="shared" si="7" ref="J46:J77">E46-C46</f>
        <v>20.788127000000003</v>
      </c>
      <c r="K46" s="114">
        <f>SR_HS2!G50</f>
        <v>124.82466730485781</v>
      </c>
      <c r="L46" s="51">
        <f>SR_HS2!H50</f>
        <v>128.06414551109654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81.635652</v>
      </c>
      <c r="D47" s="153">
        <f>SR_HS2!D14</f>
        <v>24.706176</v>
      </c>
      <c r="E47" s="154">
        <f>SR_HS2!E14</f>
        <v>76.420476</v>
      </c>
      <c r="F47" s="103">
        <f t="shared" si="4"/>
        <v>0.5947229582065598</v>
      </c>
      <c r="G47" s="144">
        <f>SR_HS2!F14</f>
        <v>30.108071</v>
      </c>
      <c r="H47" s="108">
        <f t="shared" si="5"/>
        <v>0.2263076986724902</v>
      </c>
      <c r="I47" s="167">
        <f t="shared" si="6"/>
        <v>-46.312405</v>
      </c>
      <c r="J47" s="137">
        <f t="shared" si="7"/>
        <v>-5.215176</v>
      </c>
      <c r="K47" s="114">
        <f>SR_HS2!G14</f>
        <v>93.6116440890311</v>
      </c>
      <c r="L47" s="51">
        <f>SR_HS2!H14</f>
        <v>121.86455321940555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7" t="str">
        <f>SR_HS2!B13</f>
        <v>  Živé zvieratá</v>
      </c>
      <c r="C48" s="143">
        <f>SR_HS2!C13</f>
        <v>13.032985</v>
      </c>
      <c r="D48" s="153">
        <f>SR_HS2!D13</f>
        <v>26.209077</v>
      </c>
      <c r="E48" s="154">
        <f>SR_HS2!E13</f>
        <v>15.761485</v>
      </c>
      <c r="F48" s="103">
        <f t="shared" si="4"/>
        <v>0.12265975659361665</v>
      </c>
      <c r="G48" s="144">
        <f>SR_HS2!F13</f>
        <v>30.138358</v>
      </c>
      <c r="H48" s="108">
        <f t="shared" si="5"/>
        <v>0.22653535129326732</v>
      </c>
      <c r="I48" s="167">
        <f t="shared" si="6"/>
        <v>14.376873</v>
      </c>
      <c r="J48" s="137">
        <f t="shared" si="7"/>
        <v>2.7285000000000004</v>
      </c>
      <c r="K48" s="114">
        <f>SR_HS2!G13</f>
        <v>120.93534213382429</v>
      </c>
      <c r="L48" s="51">
        <f>SR_HS2!H13</f>
        <v>114.9920617196859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27.979326</v>
      </c>
      <c r="D49" s="153">
        <f>SR_HS2!D43</f>
        <v>43.686695</v>
      </c>
      <c r="E49" s="154">
        <f>SR_HS2!E43</f>
        <v>42.676439</v>
      </c>
      <c r="F49" s="103">
        <f t="shared" si="4"/>
        <v>0.33211855482033126</v>
      </c>
      <c r="G49" s="144">
        <f>SR_HS2!F43</f>
        <v>63.587133</v>
      </c>
      <c r="H49" s="108">
        <f t="shared" si="5"/>
        <v>0.4779534940784336</v>
      </c>
      <c r="I49" s="167">
        <f t="shared" si="6"/>
        <v>20.910694</v>
      </c>
      <c r="J49" s="137">
        <f t="shared" si="7"/>
        <v>14.697113000000002</v>
      </c>
      <c r="K49" s="114">
        <f>SR_HS2!G43</f>
        <v>152.5284740597397</v>
      </c>
      <c r="L49" s="51">
        <f>SR_HS2!H43</f>
        <v>145.55262878091372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64.253828</v>
      </c>
      <c r="D50" s="161">
        <f>SR_HS2!D34</f>
        <v>27.299558</v>
      </c>
      <c r="E50" s="154">
        <f>SR_HS2!E34</f>
        <v>68.801247</v>
      </c>
      <c r="F50" s="103">
        <f t="shared" si="4"/>
        <v>0.5354282423488204</v>
      </c>
      <c r="G50" s="144">
        <f>SR_HS2!F34</f>
        <v>44.612494</v>
      </c>
      <c r="H50" s="108">
        <f t="shared" si="5"/>
        <v>0.3353303786609337</v>
      </c>
      <c r="I50" s="167">
        <f t="shared" si="6"/>
        <v>-24.188753000000005</v>
      </c>
      <c r="J50" s="137">
        <f t="shared" si="7"/>
        <v>4.547419000000005</v>
      </c>
      <c r="K50" s="114">
        <f>SR_HS2!G34</f>
        <v>107.07727327934455</v>
      </c>
      <c r="L50" s="51">
        <f>SR_HS2!H34</f>
        <v>163.41837475903455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23.558959</v>
      </c>
      <c r="D51" s="153">
        <f>SR_HS2!D80</f>
        <v>16.803639</v>
      </c>
      <c r="E51" s="154">
        <f>SR_HS2!E80</f>
        <v>30.407587</v>
      </c>
      <c r="F51" s="103">
        <f t="shared" si="4"/>
        <v>0.23663932808483604</v>
      </c>
      <c r="G51" s="144">
        <f>SR_HS2!F80</f>
        <v>35.941714</v>
      </c>
      <c r="H51" s="108">
        <f t="shared" si="5"/>
        <v>0.2701563504910302</v>
      </c>
      <c r="I51" s="167">
        <f t="shared" si="6"/>
        <v>5.534126999999998</v>
      </c>
      <c r="J51" s="137">
        <f t="shared" si="7"/>
        <v>6.848627999999998</v>
      </c>
      <c r="K51" s="114">
        <f>SR_HS2!G80</f>
        <v>129.07016392362667</v>
      </c>
      <c r="L51" s="51">
        <f>SR_HS2!H80</f>
        <v>213.89244317852817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23.26835</v>
      </c>
      <c r="D52" s="153">
        <f>SR_HS2!D59</f>
        <v>22.571848</v>
      </c>
      <c r="E52" s="154">
        <f>SR_HS2!E59</f>
        <v>34.953494</v>
      </c>
      <c r="F52" s="103">
        <f t="shared" si="4"/>
        <v>0.2720166955167257</v>
      </c>
      <c r="G52" s="144">
        <f>SR_HS2!F59</f>
        <v>25.398144</v>
      </c>
      <c r="H52" s="108">
        <f t="shared" si="5"/>
        <v>0.19090547246260028</v>
      </c>
      <c r="I52" s="167">
        <f t="shared" si="6"/>
        <v>-9.55535</v>
      </c>
      <c r="J52" s="137">
        <f t="shared" si="7"/>
        <v>11.685143999999998</v>
      </c>
      <c r="K52" s="114">
        <f>SR_HS2!G59</f>
        <v>150.2190486218404</v>
      </c>
      <c r="L52" s="51">
        <f>SR_HS2!H59</f>
        <v>112.52133188208605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44.17162</v>
      </c>
      <c r="D53" s="157">
        <f>SR_HS2!D33</f>
        <v>30.659709</v>
      </c>
      <c r="E53" s="158">
        <f>SR_HS2!E33</f>
        <v>51.076265</v>
      </c>
      <c r="F53" s="106">
        <f t="shared" si="4"/>
        <v>0.39748806870742576</v>
      </c>
      <c r="G53" s="149">
        <f>SR_HS2!F33</f>
        <v>36.767999</v>
      </c>
      <c r="H53" s="111">
        <f t="shared" si="5"/>
        <v>0.27636713220459797</v>
      </c>
      <c r="I53" s="170">
        <f t="shared" si="6"/>
        <v>-14.308265999999996</v>
      </c>
      <c r="J53" s="138">
        <f t="shared" si="7"/>
        <v>6.904645000000002</v>
      </c>
      <c r="K53" s="117">
        <f>SR_HS2!G33</f>
        <v>115.6314054137023</v>
      </c>
      <c r="L53" s="62">
        <f>SR_HS2!H33</f>
        <v>119.92285706299432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20.448187</v>
      </c>
      <c r="D54" s="159">
        <f>SR_HS2!D66</f>
        <v>30.093557</v>
      </c>
      <c r="E54" s="160">
        <f>SR_HS2!E66</f>
        <v>22.646912</v>
      </c>
      <c r="F54" s="107">
        <f t="shared" si="4"/>
        <v>0.17624384463247314</v>
      </c>
      <c r="G54" s="145">
        <f>SR_HS2!F66</f>
        <v>32.21776</v>
      </c>
      <c r="H54" s="112">
        <f t="shared" si="5"/>
        <v>0.24216520287807902</v>
      </c>
      <c r="I54" s="168">
        <f t="shared" si="6"/>
        <v>9.570847999999998</v>
      </c>
      <c r="J54" s="136">
        <f t="shared" si="7"/>
        <v>2.1987249999999996</v>
      </c>
      <c r="K54" s="118">
        <f>SR_HS2!G66</f>
        <v>110.75266477169833</v>
      </c>
      <c r="L54" s="66">
        <f>SR_HS2!H66</f>
        <v>107.05866375317481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25.324191</v>
      </c>
      <c r="D55" s="161">
        <f>SR_HS2!D107</f>
        <v>21.470977</v>
      </c>
      <c r="E55" s="154">
        <f>SR_HS2!E107</f>
        <v>27.05488</v>
      </c>
      <c r="F55" s="103">
        <f t="shared" si="4"/>
        <v>0.2105477368071287</v>
      </c>
      <c r="G55" s="144">
        <f>SR_HS2!F107</f>
        <v>22.416637</v>
      </c>
      <c r="H55" s="108">
        <f t="shared" si="5"/>
        <v>0.1684949371697242</v>
      </c>
      <c r="I55" s="167">
        <f t="shared" si="6"/>
        <v>-4.638242999999999</v>
      </c>
      <c r="J55" s="137">
        <f t="shared" si="7"/>
        <v>1.7306890000000017</v>
      </c>
      <c r="K55" s="114">
        <f>SR_HS2!G107</f>
        <v>106.83413341812182</v>
      </c>
      <c r="L55" s="51">
        <f>SR_HS2!H107</f>
        <v>104.4043640864596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55.084531</v>
      </c>
      <c r="D56" s="153">
        <f>SR_HS2!D40</f>
        <v>21.505132</v>
      </c>
      <c r="E56" s="154">
        <f>SR_HS2!E40</f>
        <v>75.019755</v>
      </c>
      <c r="F56" s="103">
        <f t="shared" si="4"/>
        <v>0.5838222025407349</v>
      </c>
      <c r="G56" s="144">
        <f>SR_HS2!F40</f>
        <v>32.454924</v>
      </c>
      <c r="H56" s="108">
        <f t="shared" si="5"/>
        <v>0.2439478491010125</v>
      </c>
      <c r="I56" s="167">
        <f t="shared" si="6"/>
        <v>-42.564831000000005</v>
      </c>
      <c r="J56" s="137">
        <f t="shared" si="7"/>
        <v>19.935224000000005</v>
      </c>
      <c r="K56" s="114">
        <f>SR_HS2!G40</f>
        <v>136.19024005124055</v>
      </c>
      <c r="L56" s="51">
        <f>SR_HS2!H40</f>
        <v>150.91711132021882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23.96769</v>
      </c>
      <c r="D57" s="153">
        <f>SR_HS2!D75</f>
        <v>19.485853</v>
      </c>
      <c r="E57" s="154">
        <f>SR_HS2!E75</f>
        <v>28.876818</v>
      </c>
      <c r="F57" s="103">
        <f t="shared" si="4"/>
        <v>0.22472650686646392</v>
      </c>
      <c r="G57" s="144">
        <f>SR_HS2!F75</f>
        <v>23.933893</v>
      </c>
      <c r="H57" s="108">
        <f t="shared" si="5"/>
        <v>0.17989941119454725</v>
      </c>
      <c r="I57" s="167">
        <f t="shared" si="6"/>
        <v>-4.942924999999999</v>
      </c>
      <c r="J57" s="137">
        <f t="shared" si="7"/>
        <v>4.909127999999999</v>
      </c>
      <c r="K57" s="114">
        <f>SR_HS2!G75</f>
        <v>120.48227426172484</v>
      </c>
      <c r="L57" s="51">
        <f>SR_HS2!H75</f>
        <v>122.82702225045013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7.211199</v>
      </c>
      <c r="D58" s="153">
        <f>SR_HS2!D23</f>
        <v>18.079843</v>
      </c>
      <c r="E58" s="154">
        <f>SR_HS2!E23</f>
        <v>8.193578</v>
      </c>
      <c r="F58" s="103">
        <f t="shared" si="4"/>
        <v>0.06376444117485201</v>
      </c>
      <c r="G58" s="144">
        <f>SR_HS2!F23</f>
        <v>28.5428</v>
      </c>
      <c r="H58" s="108">
        <f t="shared" si="5"/>
        <v>0.2145423192893744</v>
      </c>
      <c r="I58" s="167">
        <f t="shared" si="6"/>
        <v>20.349221999999997</v>
      </c>
      <c r="J58" s="137">
        <f t="shared" si="7"/>
        <v>0.9823790000000008</v>
      </c>
      <c r="K58" s="114">
        <f>SR_HS2!G23</f>
        <v>113.62296339346621</v>
      </c>
      <c r="L58" s="51">
        <f>SR_HS2!H23</f>
        <v>157.87083991824485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46.919777</v>
      </c>
      <c r="D59" s="153">
        <f>SR_HS2!D31</f>
        <v>22.548816</v>
      </c>
      <c r="E59" s="154">
        <f>SR_HS2!E31</f>
        <v>53.661075</v>
      </c>
      <c r="F59" s="103">
        <f t="shared" si="4"/>
        <v>0.41760369648239404</v>
      </c>
      <c r="G59" s="144">
        <f>SR_HS2!F31</f>
        <v>19.315191</v>
      </c>
      <c r="H59" s="108">
        <f t="shared" si="5"/>
        <v>0.1451828788576191</v>
      </c>
      <c r="I59" s="167">
        <f t="shared" si="6"/>
        <v>-34.345884</v>
      </c>
      <c r="J59" s="137">
        <f t="shared" si="7"/>
        <v>6.741297999999993</v>
      </c>
      <c r="K59" s="114">
        <f>SR_HS2!G31</f>
        <v>114.36771108268479</v>
      </c>
      <c r="L59" s="51">
        <f>SR_HS2!H31</f>
        <v>85.65944659799433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61.455418</v>
      </c>
      <c r="D60" s="161">
        <f>SR_HS2!D44</f>
        <v>25.818782</v>
      </c>
      <c r="E60" s="154">
        <f>SR_HS2!E44</f>
        <v>76.285398</v>
      </c>
      <c r="F60" s="103">
        <f t="shared" si="4"/>
        <v>0.5936717479556761</v>
      </c>
      <c r="G60" s="144">
        <f>SR_HS2!F44</f>
        <v>23.380052</v>
      </c>
      <c r="H60" s="108">
        <f t="shared" si="5"/>
        <v>0.1757364582727054</v>
      </c>
      <c r="I60" s="167">
        <f t="shared" si="6"/>
        <v>-52.905346</v>
      </c>
      <c r="J60" s="137">
        <f t="shared" si="7"/>
        <v>14.829979999999999</v>
      </c>
      <c r="K60" s="114">
        <f>SR_HS2!G44</f>
        <v>124.13128163899233</v>
      </c>
      <c r="L60" s="51">
        <f>SR_HS2!H44</f>
        <v>90.55443436487438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31.977127</v>
      </c>
      <c r="D61" s="153">
        <f>SR_HS2!D53</f>
        <v>20.104667</v>
      </c>
      <c r="E61" s="154">
        <f>SR_HS2!E53</f>
        <v>37.874215</v>
      </c>
      <c r="F61" s="103">
        <f t="shared" si="4"/>
        <v>0.29474646539170035</v>
      </c>
      <c r="G61" s="144">
        <f>SR_HS2!F53</f>
        <v>15.535572</v>
      </c>
      <c r="H61" s="108">
        <f t="shared" si="5"/>
        <v>0.11677332456406045</v>
      </c>
      <c r="I61" s="167">
        <f t="shared" si="6"/>
        <v>-22.338642999999998</v>
      </c>
      <c r="J61" s="137">
        <f t="shared" si="7"/>
        <v>5.897088</v>
      </c>
      <c r="K61" s="114">
        <f>SR_HS2!G53</f>
        <v>118.44158169681722</v>
      </c>
      <c r="L61" s="51">
        <f>SR_HS2!H53</f>
        <v>77.27346093322511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15.016757</v>
      </c>
      <c r="D62" s="161">
        <f>SR_HS2!D54</f>
        <v>16.897935</v>
      </c>
      <c r="E62" s="154">
        <f>SR_HS2!E54</f>
        <v>23.174282</v>
      </c>
      <c r="F62" s="103">
        <f t="shared" si="4"/>
        <v>0.18034796780581472</v>
      </c>
      <c r="G62" s="144">
        <f>SR_HS2!F54</f>
        <v>27.676083</v>
      </c>
      <c r="H62" s="108">
        <f t="shared" si="5"/>
        <v>0.20802762993347626</v>
      </c>
      <c r="I62" s="167">
        <f t="shared" si="6"/>
        <v>4.501800999999997</v>
      </c>
      <c r="J62" s="137">
        <f t="shared" si="7"/>
        <v>8.157525000000001</v>
      </c>
      <c r="K62" s="114">
        <f>SR_HS2!G54</f>
        <v>154.3228141735263</v>
      </c>
      <c r="L62" s="51">
        <f>SR_HS2!H54</f>
        <v>163.78381737176758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38.785469</v>
      </c>
      <c r="D63" s="155">
        <f>SR_HS2!D27</f>
        <v>16.650941</v>
      </c>
      <c r="E63" s="156">
        <f>SR_HS2!E27</f>
        <v>62.948626</v>
      </c>
      <c r="F63" s="104">
        <f t="shared" si="4"/>
        <v>0.4898817048687105</v>
      </c>
      <c r="G63" s="147">
        <f>SR_HS2!F27</f>
        <v>33.094233</v>
      </c>
      <c r="H63" s="109">
        <f t="shared" si="5"/>
        <v>0.24875322333208202</v>
      </c>
      <c r="I63" s="169">
        <f t="shared" si="6"/>
        <v>-29.854392999999995</v>
      </c>
      <c r="J63" s="138">
        <f t="shared" si="7"/>
        <v>24.163156999999998</v>
      </c>
      <c r="K63" s="115">
        <f>SR_HS2!G27</f>
        <v>162.2995096436761</v>
      </c>
      <c r="L63" s="55">
        <f>SR_HS2!H27</f>
        <v>198.7529293389485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42.28834</v>
      </c>
      <c r="D64" s="151">
        <f>SR_HS2!D93</f>
        <v>17.815741</v>
      </c>
      <c r="E64" s="152">
        <f>SR_HS2!E93</f>
        <v>54.880301</v>
      </c>
      <c r="F64" s="105">
        <f t="shared" si="4"/>
        <v>0.4270920133759234</v>
      </c>
      <c r="G64" s="142">
        <f>SR_HS2!F93</f>
        <v>19.499571</v>
      </c>
      <c r="H64" s="110">
        <f t="shared" si="5"/>
        <v>0.14656877347309394</v>
      </c>
      <c r="I64" s="166">
        <f t="shared" si="6"/>
        <v>-35.38073</v>
      </c>
      <c r="J64" s="136">
        <f t="shared" si="7"/>
        <v>12.591961000000005</v>
      </c>
      <c r="K64" s="116">
        <f>SR_HS2!G93</f>
        <v>129.7764371928527</v>
      </c>
      <c r="L64" s="47">
        <f>SR_HS2!H93</f>
        <v>109.45136101832644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34.146916</v>
      </c>
      <c r="D65" s="161">
        <f>SR_HS2!D21</f>
        <v>17.319626</v>
      </c>
      <c r="E65" s="154">
        <f>SR_HS2!E21</f>
        <v>38.398035</v>
      </c>
      <c r="F65" s="103">
        <f t="shared" si="4"/>
        <v>0.2988229615910666</v>
      </c>
      <c r="G65" s="144">
        <f>SR_HS2!F21</f>
        <v>24.409196</v>
      </c>
      <c r="H65" s="108">
        <f t="shared" si="5"/>
        <v>0.18347203224031702</v>
      </c>
      <c r="I65" s="167">
        <f t="shared" si="6"/>
        <v>-13.988838999999999</v>
      </c>
      <c r="J65" s="137">
        <f t="shared" si="7"/>
        <v>4.251119000000003</v>
      </c>
      <c r="K65" s="114">
        <f>SR_HS2!G21</f>
        <v>112.44949617119158</v>
      </c>
      <c r="L65" s="51">
        <f>SR_HS2!H21</f>
        <v>140.9337360979966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36.166809</v>
      </c>
      <c r="D66" s="153">
        <f>SR_HS2!D46</f>
        <v>12.325293</v>
      </c>
      <c r="E66" s="154">
        <f>SR_HS2!E46</f>
        <v>41.879738</v>
      </c>
      <c r="F66" s="103">
        <f t="shared" si="4"/>
        <v>0.3259184314983289</v>
      </c>
      <c r="G66" s="144">
        <f>SR_HS2!F46</f>
        <v>17.384896</v>
      </c>
      <c r="H66" s="108">
        <f t="shared" si="5"/>
        <v>0.13067379193507883</v>
      </c>
      <c r="I66" s="167">
        <f t="shared" si="6"/>
        <v>-24.494842000000002</v>
      </c>
      <c r="J66" s="137">
        <f t="shared" si="7"/>
        <v>5.712929000000003</v>
      </c>
      <c r="K66" s="114">
        <f>SR_HS2!G46</f>
        <v>115.79605488557203</v>
      </c>
      <c r="L66" s="51">
        <f>SR_HS2!H46</f>
        <v>141.0505697511613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29.670468</v>
      </c>
      <c r="D67" s="153">
        <f>SR_HS2!D81</f>
        <v>11.324011</v>
      </c>
      <c r="E67" s="154">
        <f>SR_HS2!E81</f>
        <v>34.46751</v>
      </c>
      <c r="F67" s="103">
        <f t="shared" si="4"/>
        <v>0.268234648384213</v>
      </c>
      <c r="G67" s="144">
        <f>SR_HS2!F81</f>
        <v>13.995832</v>
      </c>
      <c r="H67" s="108">
        <f t="shared" si="5"/>
        <v>0.10519984926722127</v>
      </c>
      <c r="I67" s="167">
        <f t="shared" si="6"/>
        <v>-20.471677999999997</v>
      </c>
      <c r="J67" s="137">
        <f t="shared" si="7"/>
        <v>4.797041999999998</v>
      </c>
      <c r="K67" s="114">
        <f>SR_HS2!G81</f>
        <v>116.16773284465887</v>
      </c>
      <c r="L67" s="51">
        <f>SR_HS2!H81</f>
        <v>123.59429887519538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0.45034</v>
      </c>
      <c r="D68" s="153">
        <f>SR_HS2!D100</f>
        <v>8.048381</v>
      </c>
      <c r="E68" s="154">
        <f>SR_HS2!E100</f>
        <v>0.979076</v>
      </c>
      <c r="F68" s="103">
        <f t="shared" si="4"/>
        <v>0.007619410470945586</v>
      </c>
      <c r="G68" s="144">
        <f>SR_HS2!F100</f>
        <v>0.756099</v>
      </c>
      <c r="H68" s="108">
        <f t="shared" si="5"/>
        <v>0.005683227751740428</v>
      </c>
      <c r="I68" s="167">
        <f t="shared" si="6"/>
        <v>-0.22297699999999998</v>
      </c>
      <c r="J68" s="137">
        <f t="shared" si="7"/>
        <v>0.5287359999999999</v>
      </c>
      <c r="K68" s="114">
        <f>SR_HS2!G100</f>
        <v>217.4081804858551</v>
      </c>
      <c r="L68" s="51">
        <f>SR_HS2!H100</f>
        <v>9.39442354928277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47.579288</v>
      </c>
      <c r="D69" s="161">
        <f>SR_HS2!D19</f>
        <v>10.764875</v>
      </c>
      <c r="E69" s="154">
        <f>SR_HS2!E19</f>
        <v>56.72685</v>
      </c>
      <c r="F69" s="103">
        <f t="shared" si="4"/>
        <v>0.44146231229624633</v>
      </c>
      <c r="G69" s="144">
        <f>SR_HS2!F19</f>
        <v>6.407192</v>
      </c>
      <c r="H69" s="108">
        <f t="shared" si="5"/>
        <v>0.04815974017308482</v>
      </c>
      <c r="I69" s="167">
        <f t="shared" si="6"/>
        <v>-50.319658</v>
      </c>
      <c r="J69" s="137">
        <f t="shared" si="7"/>
        <v>9.147562</v>
      </c>
      <c r="K69" s="114">
        <f>SR_HS2!G19</f>
        <v>119.22593293115273</v>
      </c>
      <c r="L69" s="51">
        <f>SR_HS2!H19</f>
        <v>59.51942776855282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22.144879</v>
      </c>
      <c r="D70" s="161">
        <f>SR_HS2!D90</f>
        <v>12.226847</v>
      </c>
      <c r="E70" s="154">
        <f>SR_HS2!E90</f>
        <v>22.758849</v>
      </c>
      <c r="F70" s="103">
        <f t="shared" si="4"/>
        <v>0.17711496592426892</v>
      </c>
      <c r="G70" s="144">
        <f>SR_HS2!F90</f>
        <v>11.714326</v>
      </c>
      <c r="H70" s="108">
        <f t="shared" si="5"/>
        <v>0.08805088039546996</v>
      </c>
      <c r="I70" s="167">
        <f t="shared" si="6"/>
        <v>-11.044523000000002</v>
      </c>
      <c r="J70" s="137">
        <f t="shared" si="7"/>
        <v>0.6139700000000019</v>
      </c>
      <c r="K70" s="114">
        <f>SR_HS2!G90</f>
        <v>102.77251458452315</v>
      </c>
      <c r="L70" s="51">
        <f>SR_HS2!H90</f>
        <v>95.80823249035504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21.092736</v>
      </c>
      <c r="D71" s="161">
        <f>SR_HS2!D68</f>
        <v>12.987029</v>
      </c>
      <c r="E71" s="154">
        <f>SR_HS2!E68</f>
        <v>26.542706</v>
      </c>
      <c r="F71" s="103">
        <f t="shared" si="4"/>
        <v>0.20656187264689382</v>
      </c>
      <c r="G71" s="144">
        <f>SR_HS2!F68</f>
        <v>13.870609</v>
      </c>
      <c r="H71" s="108">
        <f t="shared" si="5"/>
        <v>0.1042586089947752</v>
      </c>
      <c r="I71" s="167">
        <f t="shared" si="6"/>
        <v>-12.672096999999999</v>
      </c>
      <c r="J71" s="137">
        <f t="shared" si="7"/>
        <v>5.44997</v>
      </c>
      <c r="K71" s="114">
        <f>SR_HS2!G68</f>
        <v>125.83813688276382</v>
      </c>
      <c r="L71" s="51">
        <f>SR_HS2!H68</f>
        <v>106.80355761121348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48.806838</v>
      </c>
      <c r="D72" s="153">
        <f>SR_HS2!D20</f>
        <v>10.705177</v>
      </c>
      <c r="E72" s="154">
        <f>SR_HS2!E20</f>
        <v>51.128105</v>
      </c>
      <c r="F72" s="103">
        <f t="shared" si="4"/>
        <v>0.39789150034992726</v>
      </c>
      <c r="G72" s="144">
        <f>SR_HS2!F20</f>
        <v>13.059348</v>
      </c>
      <c r="H72" s="108">
        <f t="shared" si="5"/>
        <v>0.09816075536832591</v>
      </c>
      <c r="I72" s="167">
        <f t="shared" si="6"/>
        <v>-38.068757</v>
      </c>
      <c r="J72" s="137">
        <f t="shared" si="7"/>
        <v>2.321266999999999</v>
      </c>
      <c r="K72" s="114">
        <f>SR_HS2!G20</f>
        <v>104.7560282434195</v>
      </c>
      <c r="L72" s="51">
        <f>SR_HS2!H20</f>
        <v>121.99095820648272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100.876003</v>
      </c>
      <c r="D73" s="165">
        <f>SR_HS2!D38</f>
        <v>14.371384</v>
      </c>
      <c r="E73" s="158">
        <f>SR_HS2!E38</f>
        <v>138.784708</v>
      </c>
      <c r="F73" s="106">
        <f t="shared" si="4"/>
        <v>1.0800567650951771</v>
      </c>
      <c r="G73" s="149">
        <f>SR_HS2!F38</f>
        <v>9.464038</v>
      </c>
      <c r="H73" s="111">
        <f t="shared" si="5"/>
        <v>0.07113656201783891</v>
      </c>
      <c r="I73" s="170">
        <f t="shared" si="6"/>
        <v>-129.32067</v>
      </c>
      <c r="J73" s="138">
        <f t="shared" si="7"/>
        <v>37.908705</v>
      </c>
      <c r="K73" s="117">
        <f>SR_HS2!G38</f>
        <v>137.5795073878968</v>
      </c>
      <c r="L73" s="62">
        <f>SR_HS2!H38</f>
        <v>65.85335135433024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5.669477</v>
      </c>
      <c r="D74" s="162">
        <f>SR_HS2!D72</f>
        <v>10.827908</v>
      </c>
      <c r="E74" s="160">
        <f>SR_HS2!E72</f>
        <v>7.634448</v>
      </c>
      <c r="F74" s="107">
        <f t="shared" si="4"/>
        <v>0.05941315386250873</v>
      </c>
      <c r="G74" s="145">
        <f>SR_HS2!F72</f>
        <v>12.985589</v>
      </c>
      <c r="H74" s="112">
        <f t="shared" si="5"/>
        <v>0.09760634490654693</v>
      </c>
      <c r="I74" s="168">
        <f t="shared" si="6"/>
        <v>5.351140999999999</v>
      </c>
      <c r="J74" s="136">
        <f t="shared" si="7"/>
        <v>1.9649710000000002</v>
      </c>
      <c r="K74" s="118">
        <f>SR_HS2!G72</f>
        <v>134.6587701123049</v>
      </c>
      <c r="L74" s="66">
        <f>SR_HS2!H72</f>
        <v>119.92703484366507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28.396084</v>
      </c>
      <c r="D75" s="161">
        <f>SR_HS2!D35</f>
        <v>9.182642</v>
      </c>
      <c r="E75" s="154">
        <f>SR_HS2!E35</f>
        <v>30.471165</v>
      </c>
      <c r="F75" s="103">
        <f t="shared" si="4"/>
        <v>0.23713410773311844</v>
      </c>
      <c r="G75" s="144">
        <f>SR_HS2!F35</f>
        <v>15.895785</v>
      </c>
      <c r="H75" s="108">
        <f t="shared" si="5"/>
        <v>0.11948087016078479</v>
      </c>
      <c r="I75" s="167">
        <f t="shared" si="6"/>
        <v>-14.57538</v>
      </c>
      <c r="J75" s="137">
        <f t="shared" si="7"/>
        <v>2.075081000000001</v>
      </c>
      <c r="K75" s="114">
        <f>SR_HS2!G35</f>
        <v>107.30763086910153</v>
      </c>
      <c r="L75" s="51">
        <f>SR_HS2!H35</f>
        <v>173.10687926198148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28.887882</v>
      </c>
      <c r="D76" s="161">
        <f>SR_HS2!D28</f>
        <v>8.545182</v>
      </c>
      <c r="E76" s="154">
        <f>SR_HS2!E28</f>
        <v>31.088534</v>
      </c>
      <c r="F76" s="103">
        <f t="shared" si="4"/>
        <v>0.24193862528133453</v>
      </c>
      <c r="G76" s="144">
        <f>SR_HS2!F28</f>
        <v>10.310855</v>
      </c>
      <c r="H76" s="108">
        <f t="shared" si="5"/>
        <v>0.07750167277059161</v>
      </c>
      <c r="I76" s="167">
        <f t="shared" si="6"/>
        <v>-20.777679</v>
      </c>
      <c r="J76" s="137">
        <f t="shared" si="7"/>
        <v>2.200651999999998</v>
      </c>
      <c r="K76" s="114">
        <f>SR_HS2!G28</f>
        <v>107.61790705182193</v>
      </c>
      <c r="L76" s="51">
        <f>SR_HS2!H28</f>
        <v>120.66278986217027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20.123295</v>
      </c>
      <c r="D77" s="161">
        <f>SR_HS2!D110</f>
        <v>6.2374</v>
      </c>
      <c r="E77" s="154">
        <f>SR_HS2!E110</f>
        <v>21.405333</v>
      </c>
      <c r="F77" s="103">
        <f t="shared" si="4"/>
        <v>0.1665815711898536</v>
      </c>
      <c r="G77" s="144">
        <f>SR_HS2!F110</f>
        <v>8.069418</v>
      </c>
      <c r="H77" s="108">
        <f t="shared" si="5"/>
        <v>0.06065388304705302</v>
      </c>
      <c r="I77" s="167">
        <f t="shared" si="6"/>
        <v>-13.335914999999998</v>
      </c>
      <c r="J77" s="137">
        <f t="shared" si="7"/>
        <v>1.282038</v>
      </c>
      <c r="K77" s="114">
        <f>SR_HS2!G110</f>
        <v>106.37091490235571</v>
      </c>
      <c r="L77" s="51">
        <f>SR_HS2!H110</f>
        <v>129.37150094590694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27.041141</v>
      </c>
      <c r="D78" s="161">
        <f>SR_HS2!D32</f>
        <v>7.875249</v>
      </c>
      <c r="E78" s="154">
        <f>SR_HS2!E32</f>
        <v>29.337092</v>
      </c>
      <c r="F78" s="103">
        <f aca="true" t="shared" si="8" ref="F78:F109">E78/$E$11*100</f>
        <v>0.2283084724494258</v>
      </c>
      <c r="G78" s="144">
        <f>SR_HS2!F32</f>
        <v>8.117073</v>
      </c>
      <c r="H78" s="108">
        <f aca="true" t="shared" si="9" ref="H78:H109">G78/$G$11*100</f>
        <v>0.06101208246076629</v>
      </c>
      <c r="I78" s="167">
        <f aca="true" t="shared" si="10" ref="I78:I111">G78-E78</f>
        <v>-21.220019</v>
      </c>
      <c r="J78" s="137">
        <f aca="true" t="shared" si="11" ref="J78:J111">E78-C78</f>
        <v>2.2959509999999987</v>
      </c>
      <c r="K78" s="114">
        <f>SR_HS2!G32</f>
        <v>108.49058477229197</v>
      </c>
      <c r="L78" s="51">
        <f>SR_HS2!H32</f>
        <v>103.07068386028175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36.994752</v>
      </c>
      <c r="D79" s="153">
        <f>SR_HS2!D67</f>
        <v>8.057874</v>
      </c>
      <c r="E79" s="154">
        <f>SR_HS2!E67</f>
        <v>18.498517</v>
      </c>
      <c r="F79" s="103">
        <f t="shared" si="8"/>
        <v>0.14396001344815412</v>
      </c>
      <c r="G79" s="144">
        <f>SR_HS2!F67</f>
        <v>15.595638</v>
      </c>
      <c r="H79" s="108">
        <f t="shared" si="9"/>
        <v>0.11722481141715249</v>
      </c>
      <c r="I79" s="167">
        <f t="shared" si="10"/>
        <v>-2.9028790000000004</v>
      </c>
      <c r="J79" s="137">
        <f t="shared" si="11"/>
        <v>-18.496235</v>
      </c>
      <c r="K79" s="114">
        <f>SR_HS2!G67</f>
        <v>50.00308422124306</v>
      </c>
      <c r="L79" s="51">
        <f>SR_HS2!H67</f>
        <v>193.54531977045062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28.506964</v>
      </c>
      <c r="D80" s="161">
        <f>SR_HS2!D64</f>
        <v>10.491508</v>
      </c>
      <c r="E80" s="154">
        <f>SR_HS2!E64</f>
        <v>22.819106</v>
      </c>
      <c r="F80" s="103">
        <f t="shared" si="8"/>
        <v>0.1775839007329536</v>
      </c>
      <c r="G80" s="144">
        <f>SR_HS2!F64</f>
        <v>11.872043</v>
      </c>
      <c r="H80" s="108">
        <f t="shared" si="9"/>
        <v>0.08923636223226811</v>
      </c>
      <c r="I80" s="167">
        <f t="shared" si="10"/>
        <v>-10.947063000000002</v>
      </c>
      <c r="J80" s="137">
        <f t="shared" si="11"/>
        <v>-5.6878579999999985</v>
      </c>
      <c r="K80" s="114">
        <f>SR_HS2!G64</f>
        <v>80.04747892479888</v>
      </c>
      <c r="L80" s="51">
        <f>SR_HS2!H64</f>
        <v>113.1585945509454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26.130542</v>
      </c>
      <c r="D81" s="161">
        <f>SR_HS2!D99</f>
        <v>22.183601</v>
      </c>
      <c r="E81" s="154">
        <f>SR_HS2!E99</f>
        <v>9.102625</v>
      </c>
      <c r="F81" s="103">
        <f t="shared" si="8"/>
        <v>0.07083886872734198</v>
      </c>
      <c r="G81" s="144">
        <f>SR_HS2!F99</f>
        <v>2.739801</v>
      </c>
      <c r="H81" s="108">
        <f t="shared" si="9"/>
        <v>0.020593749069164453</v>
      </c>
      <c r="I81" s="167">
        <f t="shared" si="10"/>
        <v>-6.362824</v>
      </c>
      <c r="J81" s="137">
        <f t="shared" si="11"/>
        <v>-17.027917</v>
      </c>
      <c r="K81" s="114">
        <f>SR_HS2!G99</f>
        <v>34.83519400401263</v>
      </c>
      <c r="L81" s="51">
        <f>SR_HS2!H99</f>
        <v>12.350569233552298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26.472964</v>
      </c>
      <c r="D82" s="161">
        <f>SR_HS2!D71</f>
        <v>7.222388</v>
      </c>
      <c r="E82" s="154">
        <f>SR_HS2!E71</f>
        <v>33.405345</v>
      </c>
      <c r="F82" s="103">
        <f t="shared" si="8"/>
        <v>0.25996861885956735</v>
      </c>
      <c r="G82" s="144">
        <f>SR_HS2!F71</f>
        <v>9.157629</v>
      </c>
      <c r="H82" s="108">
        <f t="shared" si="9"/>
        <v>0.0688334348715485</v>
      </c>
      <c r="I82" s="167">
        <f t="shared" si="10"/>
        <v>-24.247715999999997</v>
      </c>
      <c r="J82" s="137">
        <f t="shared" si="11"/>
        <v>6.932380999999996</v>
      </c>
      <c r="K82" s="114">
        <f>SR_HS2!G71</f>
        <v>126.186644608439</v>
      </c>
      <c r="L82" s="51">
        <f>SR_HS2!H71</f>
        <v>126.79502956639827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12.379598</v>
      </c>
      <c r="D83" s="163">
        <f>SR_HS2!D47</f>
        <v>7.107463</v>
      </c>
      <c r="E83" s="156">
        <f>SR_HS2!E47</f>
        <v>13.632666</v>
      </c>
      <c r="F83" s="104">
        <f t="shared" si="8"/>
        <v>0.1060927630411775</v>
      </c>
      <c r="G83" s="147">
        <f>SR_HS2!F47</f>
        <v>8.156956</v>
      </c>
      <c r="H83" s="109">
        <f t="shared" si="9"/>
        <v>0.061311863537612914</v>
      </c>
      <c r="I83" s="169">
        <f t="shared" si="10"/>
        <v>-5.475710000000001</v>
      </c>
      <c r="J83" s="138">
        <f t="shared" si="11"/>
        <v>1.2530680000000007</v>
      </c>
      <c r="K83" s="115">
        <f>SR_HS2!G47</f>
        <v>110.12204111959048</v>
      </c>
      <c r="L83" s="55">
        <f>SR_HS2!H47</f>
        <v>114.76607053740553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6.408697</v>
      </c>
      <c r="D84" s="164">
        <f>SR_HS2!D91</f>
        <v>3.514956</v>
      </c>
      <c r="E84" s="152">
        <f>SR_HS2!E91</f>
        <v>17.141433</v>
      </c>
      <c r="F84" s="105">
        <f t="shared" si="8"/>
        <v>0.13339885165933207</v>
      </c>
      <c r="G84" s="142">
        <f>SR_HS2!F91</f>
        <v>5.911092</v>
      </c>
      <c r="H84" s="110">
        <f t="shared" si="9"/>
        <v>0.044430798212259016</v>
      </c>
      <c r="I84" s="166">
        <f t="shared" si="10"/>
        <v>-11.230341</v>
      </c>
      <c r="J84" s="136">
        <f t="shared" si="11"/>
        <v>10.732736</v>
      </c>
      <c r="K84" s="116">
        <f>SR_HS2!G91</f>
        <v>267.4714220378963</v>
      </c>
      <c r="L84" s="47">
        <f>SR_HS2!H91</f>
        <v>168.16972957840724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7.987326</v>
      </c>
      <c r="D85" s="161">
        <f>SR_HS2!D70</f>
        <v>3.516293</v>
      </c>
      <c r="E85" s="154">
        <f>SR_HS2!E70</f>
        <v>8.397623</v>
      </c>
      <c r="F85" s="103">
        <f t="shared" si="8"/>
        <v>0.06535236959873747</v>
      </c>
      <c r="G85" s="144">
        <f>SR_HS2!F70</f>
        <v>4.696591</v>
      </c>
      <c r="H85" s="108">
        <f t="shared" si="9"/>
        <v>0.03530198599624431</v>
      </c>
      <c r="I85" s="167">
        <f t="shared" si="10"/>
        <v>-3.7010319999999997</v>
      </c>
      <c r="J85" s="137">
        <f t="shared" si="11"/>
        <v>0.410296999999999</v>
      </c>
      <c r="K85" s="114">
        <f>SR_HS2!G70</f>
        <v>105.13685055549253</v>
      </c>
      <c r="L85" s="51">
        <f>SR_HS2!H70</f>
        <v>133.5665429473596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1.784584</v>
      </c>
      <c r="D86" s="161">
        <f>SR_HS2!D87</f>
        <v>3.224681</v>
      </c>
      <c r="E86" s="154">
        <f>SR_HS2!E87</f>
        <v>16.364924</v>
      </c>
      <c r="F86" s="103">
        <f t="shared" si="8"/>
        <v>0.1273558674524028</v>
      </c>
      <c r="G86" s="144">
        <f>SR_HS2!F87</f>
        <v>10.763304</v>
      </c>
      <c r="H86" s="108">
        <f t="shared" si="9"/>
        <v>0.08090251143463852</v>
      </c>
      <c r="I86" s="167">
        <f t="shared" si="10"/>
        <v>-5.601619999999999</v>
      </c>
      <c r="J86" s="137">
        <f t="shared" si="11"/>
        <v>14.580339999999998</v>
      </c>
      <c r="K86" s="114">
        <f>SR_HS2!G87</f>
        <v>917.0161785603815</v>
      </c>
      <c r="L86" s="51">
        <f>SR_HS2!H87</f>
        <v>333.7788761120867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3.896856</v>
      </c>
      <c r="D87" s="161">
        <f>SR_HS2!D104</f>
        <v>2.420505</v>
      </c>
      <c r="E87" s="154">
        <f>SR_HS2!E104</f>
        <v>1.50186</v>
      </c>
      <c r="F87" s="103">
        <f t="shared" si="8"/>
        <v>0.011687844263258765</v>
      </c>
      <c r="G87" s="144">
        <f>SR_HS2!F104</f>
        <v>4.118545</v>
      </c>
      <c r="H87" s="108">
        <f t="shared" si="9"/>
        <v>0.030957095883993736</v>
      </c>
      <c r="I87" s="167">
        <f t="shared" si="10"/>
        <v>2.6166850000000004</v>
      </c>
      <c r="J87" s="137">
        <f t="shared" si="11"/>
        <v>-2.394996</v>
      </c>
      <c r="K87" s="114">
        <f>SR_HS2!G104</f>
        <v>38.540300180453166</v>
      </c>
      <c r="L87" s="51">
        <f>SR_HS2!H104</f>
        <v>170.15230292852112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6.352064</v>
      </c>
      <c r="D88" s="161">
        <f>SR_HS2!D63</f>
        <v>2.630841</v>
      </c>
      <c r="E88" s="154">
        <f>SR_HS2!E63</f>
        <v>8.360443</v>
      </c>
      <c r="F88" s="103">
        <f t="shared" si="8"/>
        <v>0.06506302568538472</v>
      </c>
      <c r="G88" s="144">
        <f>SR_HS2!F63</f>
        <v>2.901705</v>
      </c>
      <c r="H88" s="108">
        <f t="shared" si="9"/>
        <v>0.02181070254472491</v>
      </c>
      <c r="I88" s="167">
        <f t="shared" si="10"/>
        <v>-5.458738</v>
      </c>
      <c r="J88" s="137">
        <f t="shared" si="11"/>
        <v>2.0083789999999997</v>
      </c>
      <c r="K88" s="114">
        <f>SR_HS2!G63</f>
        <v>131.61773873814872</v>
      </c>
      <c r="L88" s="51">
        <f>SR_HS2!H63</f>
        <v>110.29571912555718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3.146476</v>
      </c>
      <c r="D89" s="161">
        <f>SR_HS2!D77</f>
        <v>2.2393</v>
      </c>
      <c r="E89" s="154">
        <f>SR_HS2!E77</f>
        <v>3.253305</v>
      </c>
      <c r="F89" s="103">
        <f t="shared" si="8"/>
        <v>0.025318020441906078</v>
      </c>
      <c r="G89" s="144">
        <f>SR_HS2!F77</f>
        <v>4.615593</v>
      </c>
      <c r="H89" s="108">
        <f t="shared" si="9"/>
        <v>0.03469316349887892</v>
      </c>
      <c r="I89" s="167">
        <f t="shared" si="10"/>
        <v>1.3622879999999995</v>
      </c>
      <c r="J89" s="137">
        <f t="shared" si="11"/>
        <v>0.10682900000000028</v>
      </c>
      <c r="K89" s="114">
        <f>SR_HS2!G77</f>
        <v>103.39519513258644</v>
      </c>
      <c r="L89" s="51">
        <f>SR_HS2!H77</f>
        <v>206.11767070066537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3.614364</v>
      </c>
      <c r="D90" s="161">
        <f>SR_HS2!D17</f>
        <v>2.391976</v>
      </c>
      <c r="E90" s="154">
        <f>SR_HS2!E17</f>
        <v>5.258634</v>
      </c>
      <c r="F90" s="103">
        <f t="shared" si="8"/>
        <v>0.04092398441231373</v>
      </c>
      <c r="G90" s="144">
        <f>SR_HS2!F17</f>
        <v>2.248978</v>
      </c>
      <c r="H90" s="108">
        <f t="shared" si="9"/>
        <v>0.016904471745966713</v>
      </c>
      <c r="I90" s="167">
        <f t="shared" si="10"/>
        <v>-3.0096559999999997</v>
      </c>
      <c r="J90" s="137">
        <f t="shared" si="11"/>
        <v>1.6442699999999997</v>
      </c>
      <c r="K90" s="114">
        <f>SR_HS2!G17</f>
        <v>145.49265098921967</v>
      </c>
      <c r="L90" s="51">
        <f>SR_HS2!H17</f>
        <v>94.02176276016148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5.977917</v>
      </c>
      <c r="D91" s="161">
        <f>SR_HS2!D102</f>
        <v>2.698538</v>
      </c>
      <c r="E91" s="154">
        <f>SR_HS2!E102</f>
        <v>5.485287</v>
      </c>
      <c r="F91" s="103">
        <f t="shared" si="8"/>
        <v>0.04268785385806791</v>
      </c>
      <c r="G91" s="144">
        <f>SR_HS2!F102</f>
        <v>2.986671</v>
      </c>
      <c r="H91" s="108">
        <f t="shared" si="9"/>
        <v>0.022449350564566723</v>
      </c>
      <c r="I91" s="167">
        <f t="shared" si="10"/>
        <v>-2.4986159999999997</v>
      </c>
      <c r="J91" s="137">
        <f t="shared" si="11"/>
        <v>-0.4926300000000001</v>
      </c>
      <c r="K91" s="114">
        <f>SR_HS2!G102</f>
        <v>91.7591696238004</v>
      </c>
      <c r="L91" s="51">
        <f>SR_HS2!H102</f>
        <v>110.67737419298894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2.484886</v>
      </c>
      <c r="D92" s="165">
        <f>SR_HS2!D92</f>
        <v>2.107519</v>
      </c>
      <c r="E92" s="158">
        <f>SR_HS2!E92</f>
        <v>3.680738</v>
      </c>
      <c r="F92" s="106">
        <f t="shared" si="8"/>
        <v>0.028644409277734637</v>
      </c>
      <c r="G92" s="149">
        <f>SR_HS2!F92</f>
        <v>2.721459</v>
      </c>
      <c r="H92" s="111">
        <f t="shared" si="9"/>
        <v>0.020455881192838175</v>
      </c>
      <c r="I92" s="170">
        <f t="shared" si="10"/>
        <v>-0.959279</v>
      </c>
      <c r="J92" s="138">
        <f t="shared" si="11"/>
        <v>1.195852</v>
      </c>
      <c r="K92" s="117">
        <f>SR_HS2!G92</f>
        <v>148.12502464901812</v>
      </c>
      <c r="L92" s="62">
        <f>SR_HS2!H92</f>
        <v>129.13093547436583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7.440409</v>
      </c>
      <c r="D93" s="162">
        <f>SR_HS2!D69</f>
        <v>1.151905</v>
      </c>
      <c r="E93" s="160">
        <f>SR_HS2!E69</f>
        <v>11.449464</v>
      </c>
      <c r="F93" s="107">
        <f t="shared" si="8"/>
        <v>0.08910254759417507</v>
      </c>
      <c r="G93" s="145">
        <f>SR_HS2!F69</f>
        <v>2.375607</v>
      </c>
      <c r="H93" s="112">
        <f t="shared" si="9"/>
        <v>0.017856280235298318</v>
      </c>
      <c r="I93" s="168">
        <f t="shared" si="10"/>
        <v>-9.073857</v>
      </c>
      <c r="J93" s="136">
        <f t="shared" si="11"/>
        <v>4.009055000000001</v>
      </c>
      <c r="K93" s="118">
        <f>SR_HS2!G69</f>
        <v>153.88218577769047</v>
      </c>
      <c r="L93" s="66">
        <f>SR_HS2!H69</f>
        <v>206.23289246943108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1.115756</v>
      </c>
      <c r="D94" s="161">
        <f>SR_HS2!D78</f>
        <v>1.483015</v>
      </c>
      <c r="E94" s="154">
        <f>SR_HS2!E78</f>
        <v>1.714279</v>
      </c>
      <c r="F94" s="103">
        <f t="shared" si="8"/>
        <v>0.013340941216741222</v>
      </c>
      <c r="G94" s="144">
        <f>SR_HS2!F78</f>
        <v>1.728459</v>
      </c>
      <c r="H94" s="108">
        <f t="shared" si="9"/>
        <v>0.012991984061009878</v>
      </c>
      <c r="I94" s="167">
        <f t="shared" si="10"/>
        <v>0.01417999999999986</v>
      </c>
      <c r="J94" s="137">
        <f t="shared" si="11"/>
        <v>0.5985230000000001</v>
      </c>
      <c r="K94" s="114">
        <f>SR_HS2!G78</f>
        <v>153.64282154879743</v>
      </c>
      <c r="L94" s="51">
        <f>SR_HS2!H78</f>
        <v>116.55033833103509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5.768815</v>
      </c>
      <c r="D95" s="161">
        <f>SR_HS2!D49</f>
        <v>1.38676</v>
      </c>
      <c r="E95" s="154">
        <f>SR_HS2!E49</f>
        <v>5.014406</v>
      </c>
      <c r="F95" s="103">
        <f t="shared" si="8"/>
        <v>0.039023341989766244</v>
      </c>
      <c r="G95" s="144">
        <f>SR_HS2!F49</f>
        <v>1.473493</v>
      </c>
      <c r="H95" s="108">
        <f t="shared" si="9"/>
        <v>0.011075528878619411</v>
      </c>
      <c r="I95" s="167">
        <f t="shared" si="10"/>
        <v>-3.540913</v>
      </c>
      <c r="J95" s="137">
        <f t="shared" si="11"/>
        <v>-0.7544089999999999</v>
      </c>
      <c r="K95" s="114">
        <f>SR_HS2!G49</f>
        <v>86.92263489122116</v>
      </c>
      <c r="L95" s="51">
        <f>SR_HS2!H49</f>
        <v>106.25436268712683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11.945172</v>
      </c>
      <c r="D96" s="161">
        <f>SR_HS2!D18</f>
        <v>1.715369</v>
      </c>
      <c r="E96" s="154">
        <f>SR_HS2!E18</f>
        <v>13.428585</v>
      </c>
      <c r="F96" s="103">
        <f t="shared" si="8"/>
        <v>0.10450455445642917</v>
      </c>
      <c r="G96" s="144">
        <f>SR_HS2!F18</f>
        <v>2.404176</v>
      </c>
      <c r="H96" s="108">
        <f t="shared" si="9"/>
        <v>0.01807101948722098</v>
      </c>
      <c r="I96" s="167">
        <f t="shared" si="10"/>
        <v>-11.024409</v>
      </c>
      <c r="J96" s="137">
        <f t="shared" si="11"/>
        <v>1.4834130000000005</v>
      </c>
      <c r="K96" s="114">
        <f>SR_HS2!G18</f>
        <v>112.4185151959302</v>
      </c>
      <c r="L96" s="51">
        <f>SR_HS2!H18</f>
        <v>140.15503369828883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6.831177</v>
      </c>
      <c r="D97" s="161">
        <f>SR_HS2!D15</f>
        <v>0.718524</v>
      </c>
      <c r="E97" s="154">
        <f>SR_HS2!E15</f>
        <v>8.328919</v>
      </c>
      <c r="F97" s="103">
        <f t="shared" si="8"/>
        <v>0.06481769815648393</v>
      </c>
      <c r="G97" s="144">
        <f>SR_HS2!F15</f>
        <v>1.292581</v>
      </c>
      <c r="H97" s="108">
        <f t="shared" si="9"/>
        <v>0.009715701529260578</v>
      </c>
      <c r="I97" s="167">
        <f t="shared" si="10"/>
        <v>-7.036338000000001</v>
      </c>
      <c r="J97" s="137">
        <f t="shared" si="11"/>
        <v>1.4977420000000006</v>
      </c>
      <c r="K97" s="114">
        <f>SR_HS2!G15</f>
        <v>121.92509431390815</v>
      </c>
      <c r="L97" s="51">
        <f>SR_HS2!H15</f>
        <v>179.8939214278159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22.588575</v>
      </c>
      <c r="D98" s="161">
        <f>SR_HS2!D36</f>
        <v>0.381198</v>
      </c>
      <c r="E98" s="154">
        <f>SR_HS2!E36</f>
        <v>26.525585</v>
      </c>
      <c r="F98" s="103">
        <f t="shared" si="8"/>
        <v>0.20642863280987095</v>
      </c>
      <c r="G98" s="144">
        <f>SR_HS2!F36</f>
        <v>5.155164</v>
      </c>
      <c r="H98" s="108">
        <f t="shared" si="9"/>
        <v>0.038748855784193854</v>
      </c>
      <c r="I98" s="167">
        <f t="shared" si="10"/>
        <v>-21.370421</v>
      </c>
      <c r="J98" s="137">
        <f t="shared" si="11"/>
        <v>3.937010000000001</v>
      </c>
      <c r="K98" s="114">
        <f>SR_HS2!G36</f>
        <v>117.42920923519966</v>
      </c>
      <c r="L98" s="51">
        <f>SR_HS2!H36</f>
        <v>1352.35861678183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0.990788</v>
      </c>
      <c r="D99" s="161">
        <f>SR_HS2!D89</f>
        <v>0.520996</v>
      </c>
      <c r="E99" s="154">
        <f>SR_HS2!E89</f>
        <v>1.418566</v>
      </c>
      <c r="F99" s="103">
        <f t="shared" si="8"/>
        <v>0.011039629849089752</v>
      </c>
      <c r="G99" s="144">
        <f>SR_HS2!F89</f>
        <v>0.941195</v>
      </c>
      <c r="H99" s="108">
        <f t="shared" si="9"/>
        <v>0.007074504190323399</v>
      </c>
      <c r="I99" s="167">
        <f t="shared" si="10"/>
        <v>-0.477371</v>
      </c>
      <c r="J99" s="137">
        <f t="shared" si="11"/>
        <v>0.427778</v>
      </c>
      <c r="K99" s="114">
        <f>SR_HS2!G89</f>
        <v>143.17553301008894</v>
      </c>
      <c r="L99" s="51">
        <f>SR_HS2!H89</f>
        <v>180.65301844927794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0.966115</v>
      </c>
      <c r="D100" s="161">
        <f>SR_HS2!D103</f>
        <v>0.447648</v>
      </c>
      <c r="E100" s="154">
        <f>SR_HS2!E103</f>
        <v>1.129604</v>
      </c>
      <c r="F100" s="103">
        <f t="shared" si="8"/>
        <v>0.008790856425468523</v>
      </c>
      <c r="G100" s="144">
        <f>SR_HS2!F103</f>
        <v>0.614238</v>
      </c>
      <c r="H100" s="108">
        <f t="shared" si="9"/>
        <v>0.004616927740644461</v>
      </c>
      <c r="I100" s="167">
        <f t="shared" si="10"/>
        <v>-0.5153660000000001</v>
      </c>
      <c r="J100" s="137">
        <f t="shared" si="11"/>
        <v>0.1634890000000001</v>
      </c>
      <c r="K100" s="114">
        <f>SR_HS2!G103</f>
        <v>116.92231256113404</v>
      </c>
      <c r="L100" s="51">
        <f>SR_HS2!H103</f>
        <v>137.2145078275788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0.685654</v>
      </c>
      <c r="D101" s="161">
        <f>SR_HS2!D58</f>
        <v>0.276114</v>
      </c>
      <c r="E101" s="154">
        <f>SR_HS2!E58</f>
        <v>0.972426</v>
      </c>
      <c r="F101" s="103">
        <f t="shared" si="8"/>
        <v>0.0075676585337805585</v>
      </c>
      <c r="G101" s="144">
        <f>SR_HS2!F58</f>
        <v>0.419103</v>
      </c>
      <c r="H101" s="108">
        <f t="shared" si="9"/>
        <v>0.0031501930308566314</v>
      </c>
      <c r="I101" s="167">
        <f t="shared" si="10"/>
        <v>-0.553323</v>
      </c>
      <c r="J101" s="137">
        <f t="shared" si="11"/>
        <v>0.286772</v>
      </c>
      <c r="K101" s="114">
        <f>SR_HS2!G58</f>
        <v>141.82459374553346</v>
      </c>
      <c r="L101" s="51">
        <f>SR_HS2!H58</f>
        <v>151.78621873573957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1.107065</v>
      </c>
      <c r="D102" s="163">
        <f>SR_HS2!D79</f>
        <v>0.264926</v>
      </c>
      <c r="E102" s="156">
        <f>SR_HS2!E79</f>
        <v>1.133512</v>
      </c>
      <c r="F102" s="104">
        <f t="shared" si="8"/>
        <v>0.008821269443579942</v>
      </c>
      <c r="G102" s="147">
        <f>SR_HS2!F79</f>
        <v>0.333297</v>
      </c>
      <c r="H102" s="109">
        <f t="shared" si="9"/>
        <v>0.0025052311403292813</v>
      </c>
      <c r="I102" s="169">
        <f t="shared" si="10"/>
        <v>-0.8002150000000001</v>
      </c>
      <c r="J102" s="138">
        <f t="shared" si="11"/>
        <v>0.02644700000000011</v>
      </c>
      <c r="K102" s="115">
        <f>SR_HS2!G79</f>
        <v>102.38892928599496</v>
      </c>
      <c r="L102" s="55">
        <f>SR_HS2!H79</f>
        <v>125.80758400458996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0.879983</v>
      </c>
      <c r="D103" s="164">
        <f>SR_HS2!D48</f>
        <v>0.124821</v>
      </c>
      <c r="E103" s="152">
        <f>SR_HS2!E48</f>
        <v>0.964632</v>
      </c>
      <c r="F103" s="105">
        <f t="shared" si="8"/>
        <v>0.007507003706973906</v>
      </c>
      <c r="G103" s="142">
        <f>SR_HS2!F48</f>
        <v>0.101661</v>
      </c>
      <c r="H103" s="110">
        <f t="shared" si="9"/>
        <v>0.0007641361997168144</v>
      </c>
      <c r="I103" s="166">
        <f t="shared" si="10"/>
        <v>-0.862971</v>
      </c>
      <c r="J103" s="136">
        <f t="shared" si="11"/>
        <v>0.08464900000000009</v>
      </c>
      <c r="K103" s="116">
        <f>SR_HS2!G48</f>
        <v>109.61939037458679</v>
      </c>
      <c r="L103" s="47">
        <f>SR_HS2!H48</f>
        <v>81.44542985555316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0.185398</v>
      </c>
      <c r="D104" s="161">
        <f>SR_HS2!D26</f>
        <v>0.19063</v>
      </c>
      <c r="E104" s="154">
        <f>SR_HS2!E26</f>
        <v>0.170891</v>
      </c>
      <c r="F104" s="103">
        <f t="shared" si="8"/>
        <v>0.0013299158336945878</v>
      </c>
      <c r="G104" s="144">
        <f>SR_HS2!F26</f>
        <v>0.247603</v>
      </c>
      <c r="H104" s="108">
        <f t="shared" si="9"/>
        <v>0.001861111099226669</v>
      </c>
      <c r="I104" s="167">
        <f t="shared" si="10"/>
        <v>0.076712</v>
      </c>
      <c r="J104" s="137">
        <f t="shared" si="11"/>
        <v>-0.01450700000000002</v>
      </c>
      <c r="K104" s="114">
        <f>SR_HS2!G26</f>
        <v>92.17521224608679</v>
      </c>
      <c r="L104" s="51">
        <f>SR_HS2!H26</f>
        <v>129.8866914966165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1.504664</v>
      </c>
      <c r="D105" s="161">
        <f>SR_HS2!D25</f>
        <v>0.139807</v>
      </c>
      <c r="E105" s="154">
        <f>SR_HS2!E25</f>
        <v>1.994137</v>
      </c>
      <c r="F105" s="103">
        <f t="shared" si="8"/>
        <v>0.015518865071046599</v>
      </c>
      <c r="G105" s="144">
        <f>SR_HS2!F25</f>
        <v>0.203721</v>
      </c>
      <c r="H105" s="108">
        <f t="shared" si="9"/>
        <v>0.0015312714880092576</v>
      </c>
      <c r="I105" s="167">
        <f t="shared" si="10"/>
        <v>-1.790416</v>
      </c>
      <c r="J105" s="137">
        <f t="shared" si="11"/>
        <v>0.48947300000000005</v>
      </c>
      <c r="K105" s="114">
        <f>SR_HS2!G25</f>
        <v>132.5303855212858</v>
      </c>
      <c r="L105" s="51">
        <f>SR_HS2!H25</f>
        <v>145.71587974851047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0.162932</v>
      </c>
      <c r="D106" s="161">
        <f>SR_HS2!D108</f>
        <v>0.120031</v>
      </c>
      <c r="E106" s="154">
        <f>SR_HS2!E108</f>
        <v>0.25698</v>
      </c>
      <c r="F106" s="103">
        <f t="shared" si="8"/>
        <v>0.0019998816259652946</v>
      </c>
      <c r="G106" s="144">
        <f>SR_HS2!F108</f>
        <v>0.126876</v>
      </c>
      <c r="H106" s="108">
        <f t="shared" si="9"/>
        <v>0.0009536650679736629</v>
      </c>
      <c r="I106" s="167">
        <f t="shared" si="10"/>
        <v>-0.130104</v>
      </c>
      <c r="J106" s="137">
        <f t="shared" si="11"/>
        <v>0.09404799999999999</v>
      </c>
      <c r="K106" s="114">
        <f>SR_HS2!G108</f>
        <v>157.72223995286376</v>
      </c>
      <c r="L106" s="51">
        <f>SR_HS2!H108</f>
        <v>105.70269347085335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</v>
      </c>
      <c r="D107" s="161">
        <f>SR_HS2!D109</f>
        <v>0</v>
      </c>
      <c r="E107" s="154">
        <f>SR_HS2!E109</f>
        <v>1.027587</v>
      </c>
      <c r="F107" s="103">
        <f t="shared" si="8"/>
        <v>0.007996935015879832</v>
      </c>
      <c r="G107" s="144">
        <f>SR_HS2!F109</f>
        <v>0.168</v>
      </c>
      <c r="H107" s="108">
        <f t="shared" si="9"/>
        <v>0.0012627741371069026</v>
      </c>
      <c r="I107" s="167">
        <f t="shared" si="10"/>
        <v>-0.859587</v>
      </c>
      <c r="J107" s="137">
        <f t="shared" si="11"/>
        <v>1.027587</v>
      </c>
      <c r="K107" s="114">
        <f>SR_HS2!G109</f>
        <v>0</v>
      </c>
      <c r="L107" s="51">
        <f>SR_HS2!H109</f>
        <v>0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0.591234</v>
      </c>
      <c r="D108" s="161">
        <f>SR_HS2!D62</f>
        <v>0.085447</v>
      </c>
      <c r="E108" s="154">
        <f>SR_HS2!E62</f>
        <v>0.679516</v>
      </c>
      <c r="F108" s="103">
        <f t="shared" si="8"/>
        <v>0.0052881608022003</v>
      </c>
      <c r="G108" s="144">
        <f>SR_HS2!F62</f>
        <v>0.159756</v>
      </c>
      <c r="H108" s="108">
        <f t="shared" si="9"/>
        <v>0.001200808006236014</v>
      </c>
      <c r="I108" s="167">
        <f t="shared" si="10"/>
        <v>-0.51976</v>
      </c>
      <c r="J108" s="137">
        <f t="shared" si="11"/>
        <v>0.08828199999999997</v>
      </c>
      <c r="K108" s="114">
        <f>SR_HS2!G62</f>
        <v>114.9318205651231</v>
      </c>
      <c r="L108" s="51">
        <f>SR_HS2!H62</f>
        <v>186.9650192516999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0.745353</v>
      </c>
      <c r="D109" s="161">
        <f>SR_HS2!D57</f>
        <v>0.051191</v>
      </c>
      <c r="E109" s="154">
        <f>SR_HS2!E57</f>
        <v>0.86549</v>
      </c>
      <c r="F109" s="103">
        <f t="shared" si="8"/>
        <v>0.006735456255182127</v>
      </c>
      <c r="G109" s="144">
        <f>SR_HS2!F57</f>
        <v>0.070643</v>
      </c>
      <c r="H109" s="108">
        <f t="shared" si="9"/>
        <v>0.0005309890081407316</v>
      </c>
      <c r="I109" s="167">
        <f t="shared" si="10"/>
        <v>-0.794847</v>
      </c>
      <c r="J109" s="137">
        <f t="shared" si="11"/>
        <v>0.12013699999999994</v>
      </c>
      <c r="K109" s="114">
        <f>SR_HS2!G57</f>
        <v>116.11813462882688</v>
      </c>
      <c r="L109" s="51">
        <f>SR_HS2!H57</f>
        <v>137.9988669883378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0.129034</v>
      </c>
      <c r="D110" s="161">
        <f>SR_HS2!D55</f>
        <v>0.002186</v>
      </c>
      <c r="E110" s="154">
        <f>SR_HS2!E55</f>
        <v>0.373777</v>
      </c>
      <c r="F110" s="103">
        <f>E110/$E$11*100</f>
        <v>0.0029088246342455835</v>
      </c>
      <c r="G110" s="144">
        <f>SR_HS2!F55</f>
        <v>0.051229</v>
      </c>
      <c r="H110" s="108">
        <f>G110/$G$11*100</f>
        <v>0.0003850634301776756</v>
      </c>
      <c r="I110" s="167">
        <f t="shared" si="10"/>
        <v>-0.32254800000000006</v>
      </c>
      <c r="J110" s="137">
        <f t="shared" si="11"/>
        <v>0.24474300000000002</v>
      </c>
      <c r="K110" s="114">
        <f>SR_HS2!G55</f>
        <v>289.67326441093047</v>
      </c>
      <c r="L110" s="51">
        <f>SR_HS2!H55</f>
        <v>2343.5041171088747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0.720987</v>
      </c>
      <c r="D111" s="165">
        <f>SR_HS2!D65</f>
        <v>0.089563</v>
      </c>
      <c r="E111" s="158">
        <f>SR_HS2!E65</f>
        <v>0.962891</v>
      </c>
      <c r="F111" s="106">
        <f>E111/$E$11*100</f>
        <v>0.007493454816356715</v>
      </c>
      <c r="G111" s="149">
        <f>SR_HS2!F65</f>
        <v>0.694227</v>
      </c>
      <c r="H111" s="111">
        <f>G111/$G$11*100</f>
        <v>0.005218166076674486</v>
      </c>
      <c r="I111" s="170">
        <f t="shared" si="10"/>
        <v>-0.268664</v>
      </c>
      <c r="J111" s="138">
        <f t="shared" si="11"/>
        <v>0.241904</v>
      </c>
      <c r="K111" s="117">
        <f>SR_HS2!G65</f>
        <v>133.55178387405041</v>
      </c>
      <c r="L111" s="62">
        <f>SR_HS2!H65</f>
        <v>775.1270055714972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222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2011-06-13T08:49:32Z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