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100"/>
  </bookViews>
  <sheets>
    <sheet name="Zoznam" sheetId="13" r:id="rId1"/>
    <sheet name="Tabuľka 1" sheetId="1" r:id="rId2"/>
    <sheet name="Graf 2" sheetId="3" r:id="rId3"/>
    <sheet name="Graf 3" sheetId="4" r:id="rId4"/>
    <sheet name="Graf 4" sheetId="5" r:id="rId5"/>
    <sheet name="Graf 5" sheetId="6" r:id="rId6"/>
    <sheet name="Graf 6" sheetId="7" r:id="rId7"/>
    <sheet name="Graf 7" sheetId="8" r:id="rId8"/>
    <sheet name="Graf 8" sheetId="9" r:id="rId9"/>
    <sheet name="Graf 9" sheetId="10" r:id="rId10"/>
    <sheet name="Graf 10" sheetId="11" r:id="rId11"/>
    <sheet name="Graf 11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1" hidden="1">'Tabuľka 1'!$AF$2:$AG$2</definedName>
    <definedName name="_Ref142391185" localSheetId="2">'Graf 2'!$A$1</definedName>
    <definedName name="_Ref142402910" localSheetId="3">'Graf 3'!$A$1</definedName>
    <definedName name="_Ref142404855" localSheetId="1">'Tabuľka 1'!$A$1</definedName>
    <definedName name="_Ref144909235" localSheetId="4">'Graf 4'!$A$1</definedName>
    <definedName name="_Ref144909242" localSheetId="5">'Graf 5'!$A$1</definedName>
    <definedName name="_Toc145190414" localSheetId="6">'Graf 6'!$A$1</definedName>
    <definedName name="_Toc145190417" localSheetId="9">'Graf 9'!$A$1</definedName>
    <definedName name="_Toc145190419" localSheetId="11">'Graf 11'!$A$1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3" l="1"/>
  <c r="B11" i="13"/>
  <c r="B10" i="13"/>
  <c r="B9" i="13"/>
  <c r="B8" i="13"/>
  <c r="B7" i="13"/>
  <c r="B6" i="13"/>
  <c r="B5" i="13"/>
  <c r="B4" i="13"/>
  <c r="B3" i="13"/>
  <c r="B2" i="1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<sst xmlns="http://schemas.openxmlformats.org/spreadsheetml/2006/main" count="1317" uniqueCount="160">
  <si>
    <t>M1: Fixed- and time-effects, 285 obs.</t>
  </si>
  <si>
    <t>Dep. variable: l_GDP_pc</t>
  </si>
  <si>
    <t xml:space="preserve"> </t>
  </si>
  <si>
    <t>Coeff.</t>
  </si>
  <si>
    <t>p-value</t>
  </si>
  <si>
    <t>const</t>
  </si>
  <si>
    <t>***</t>
  </si>
  <si>
    <t>l_CPI_score</t>
  </si>
  <si>
    <t>−0,13</t>
  </si>
  <si>
    <t>Within R-sq. 0,65</t>
  </si>
  <si>
    <t>M2: OLS, 27 obs.</t>
  </si>
  <si>
    <t>Dep. variable: l_GDP_pc_2022</t>
  </si>
  <si>
    <t>l_CPI_score_2022</t>
  </si>
  <si>
    <t>Adj. R-sq. 0,65</t>
  </si>
  <si>
    <t>White's test for heteroskedasticity:</t>
  </si>
  <si>
    <t>LM = 1,185; p-value 0,553</t>
  </si>
  <si>
    <t>M3: Het.-corr. 27 obs.</t>
  </si>
  <si>
    <t>l_ES_2018_2021</t>
  </si>
  <si>
    <t>−0,32</t>
  </si>
  <si>
    <t>Adj. R-sq. 0,56</t>
  </si>
  <si>
    <t>LM = 6,576, p-value 0,037</t>
  </si>
  <si>
    <t>White's test for heteroskedasticity (OLS):</t>
  </si>
  <si>
    <t>Tabuľka 1: Výsledky regresných modelov</t>
  </si>
  <si>
    <t>Pozn.: V modeli 1 sú použité fixné a časové efekty, robustná štandardná odchýlka; z dôvodu logaritmickej transformácie boli v modeli 3 švédske hodnoty ES nahradené hodnotou 0,01</t>
  </si>
  <si>
    <t xml:space="preserve">*** - 99 %; ** - 95 % pravdepodobnosť zamietnutia nulovej štatistickej hypotézy o nevýznamnosti odhadu parametra premennej; </t>
  </si>
  <si>
    <t>Zdroje: spracovanie IHA v GRETL (Cottrell a Lucchetti, 2021) podľa Transparency International (2023); WBG (2023a) a WBG (2023c)</t>
  </si>
  <si>
    <t>i</t>
  </si>
  <si>
    <t>t</t>
  </si>
  <si>
    <t>GDP_pc_const</t>
  </si>
  <si>
    <t>CPI_score</t>
  </si>
  <si>
    <t>Austria</t>
  </si>
  <si>
    <t>Belgium</t>
  </si>
  <si>
    <t>Bulgaria</t>
  </si>
  <si>
    <t>Cyprus</t>
  </si>
  <si>
    <t>Czechia</t>
  </si>
  <si>
    <t>Germany</t>
  </si>
  <si>
    <t>Denmark</t>
  </si>
  <si>
    <t>Spain</t>
  </si>
  <si>
    <t>Estonia</t>
  </si>
  <si>
    <t>Finland</t>
  </si>
  <si>
    <t>France</t>
  </si>
  <si>
    <t>NA</t>
  </si>
  <si>
    <t>Greece</t>
  </si>
  <si>
    <t>Croatia</t>
  </si>
  <si>
    <t>Hungary</t>
  </si>
  <si>
    <t>Ireland</t>
  </si>
  <si>
    <t>Italy</t>
  </si>
  <si>
    <t>Lithuania</t>
  </si>
  <si>
    <t>Luxembourg</t>
  </si>
  <si>
    <t>Latvia</t>
  </si>
  <si>
    <t>Malta</t>
  </si>
  <si>
    <t>Netherlands</t>
  </si>
  <si>
    <t>Poland</t>
  </si>
  <si>
    <t>Portugal</t>
  </si>
  <si>
    <t>Romania</t>
  </si>
  <si>
    <t>Slovak Republic</t>
  </si>
  <si>
    <t>Slovenia</t>
  </si>
  <si>
    <t>Sweden</t>
  </si>
  <si>
    <t>Vstupné údaje modelu M1</t>
  </si>
  <si>
    <t>GDP_pc_const_2022</t>
  </si>
  <si>
    <t>CPI_score_2022</t>
  </si>
  <si>
    <t>AUT</t>
  </si>
  <si>
    <t>BEL</t>
  </si>
  <si>
    <t>BGR</t>
  </si>
  <si>
    <t>CYP</t>
  </si>
  <si>
    <t>CZE</t>
  </si>
  <si>
    <t>DEU</t>
  </si>
  <si>
    <t>DNK</t>
  </si>
  <si>
    <t>ESP</t>
  </si>
  <si>
    <t>EST</t>
  </si>
  <si>
    <t>FIN</t>
  </si>
  <si>
    <t>FRA</t>
  </si>
  <si>
    <t>GRC</t>
  </si>
  <si>
    <t>HRV</t>
  </si>
  <si>
    <t>HUN</t>
  </si>
  <si>
    <t>IRL</t>
  </si>
  <si>
    <t>ITA</t>
  </si>
  <si>
    <t>LTU</t>
  </si>
  <si>
    <t>LUX</t>
  </si>
  <si>
    <t>LVA</t>
  </si>
  <si>
    <t>MLT</t>
  </si>
  <si>
    <t>NLD</t>
  </si>
  <si>
    <t>POL</t>
  </si>
  <si>
    <t>PRT</t>
  </si>
  <si>
    <t>ROU</t>
  </si>
  <si>
    <t>SVK</t>
  </si>
  <si>
    <t>SVN</t>
  </si>
  <si>
    <t>SWE</t>
  </si>
  <si>
    <t>Vstupné údaje modelu M2</t>
  </si>
  <si>
    <t>Vstupné údaje modelu M3</t>
  </si>
  <si>
    <t>ES_2018_2021</t>
  </si>
  <si>
    <t>ISO code</t>
  </si>
  <si>
    <t>i_ISO</t>
  </si>
  <si>
    <t>Rok uskutočnenia prieskumu v intervale 2018 až 2021</t>
  </si>
  <si>
    <t>Korupcia –  hlavná prekážka (2007 – 2009)</t>
  </si>
  <si>
    <t>Korupcia – hlavná prekážka (2013 – 2014)</t>
  </si>
  <si>
    <t>Korupcia – hlavná prekážka (2018 – 2021)</t>
  </si>
  <si>
    <t>Rank (2018 – 2021)</t>
  </si>
  <si>
    <t/>
  </si>
  <si>
    <t>Švédsko</t>
  </si>
  <si>
    <t>Holandsko</t>
  </si>
  <si>
    <t>Írsko</t>
  </si>
  <si>
    <t>Fínsko</t>
  </si>
  <si>
    <t>Belgicko</t>
  </si>
  <si>
    <t>Dánsko</t>
  </si>
  <si>
    <t>Luxembursko</t>
  </si>
  <si>
    <t>Estónsko</t>
  </si>
  <si>
    <t>Rakúsko</t>
  </si>
  <si>
    <t>Maďarsko</t>
  </si>
  <si>
    <t>Nemecko</t>
  </si>
  <si>
    <t>Litva</t>
  </si>
  <si>
    <t>Slovinsko</t>
  </si>
  <si>
    <t>Česko</t>
  </si>
  <si>
    <t>Chorvátsko</t>
  </si>
  <si>
    <t>Taliansko</t>
  </si>
  <si>
    <t>Slovensko</t>
  </si>
  <si>
    <t>Portugalsko</t>
  </si>
  <si>
    <t>Francúzsko</t>
  </si>
  <si>
    <t>Lotyšsko</t>
  </si>
  <si>
    <t>Španielsko</t>
  </si>
  <si>
    <t>Poľsko</t>
  </si>
  <si>
    <t>Bulharsko</t>
  </si>
  <si>
    <t>Grécko</t>
  </si>
  <si>
    <t>Rumunsko</t>
  </si>
  <si>
    <t>i_preklad</t>
  </si>
  <si>
    <t>Graf 2: Podiel podnikov, ktoré identifikujú korupciu za hlavnú prekážku (všetky podniky)</t>
  </si>
  <si>
    <t>Zdroje: spracovanie IHA podľa WBG (2023a)</t>
  </si>
  <si>
    <t>Graf 3: Dosiahnuté skóre vnímanej korupcie indexu CPI za roky 2013, 2019 a 2022</t>
  </si>
  <si>
    <t>CPI skóre (2013)</t>
  </si>
  <si>
    <t>CPI skóre (2019)</t>
  </si>
  <si>
    <t>CPI skóre (2022)</t>
  </si>
  <si>
    <t>Pozn. Nižšie hodnoty skóre znamenajú vyššiu mieru vnímanej korupcie.</t>
  </si>
  <si>
    <t>Zdroje: spracovanie IHA podľa Transparency International (2023)</t>
  </si>
  <si>
    <t>Graf 5: Vývoj priemerných hodnôt HDP p. c., exportnej výkonnosti a CPI Slovenska</t>
  </si>
  <si>
    <t>Exports_sh</t>
  </si>
  <si>
    <t>Zdroje: spracovanie IHA podľa Transparency International (2023); WBG (2023c)</t>
  </si>
  <si>
    <t>Avg_GDP_pc_const</t>
  </si>
  <si>
    <t>Avg_Exports_sh</t>
  </si>
  <si>
    <t>Avg_CPI_score</t>
  </si>
  <si>
    <t>Graf 4: Vývoj priemerných hodnôt HDP p. c., exportnej výkonnosti a CPI EÚ 27</t>
  </si>
  <si>
    <t>Graf 7: Podiel podnikov, ktoré identifikujú korupciu za hlavnú prekážku (stredne-veľké podniky)</t>
  </si>
  <si>
    <t>Graf 8: Podiel podnikov, ktoré identifikujú korupciu za hlavnú prekážku (veľké podniky)</t>
  </si>
  <si>
    <t>Graf 9: Podiel podnikov, ktoré identifikujú korupciu za hlavnú prekážku (domáce podniky)</t>
  </si>
  <si>
    <t>Graf 6: Podiel podnikov, ktoré identifikujú korupciu za hlavnú prekážku (malé podniky)</t>
  </si>
  <si>
    <t>Graf 10: Podiel podnikov, ktoré identifikujú korupciu za hlavnú prekážku (zahraničné podniky)</t>
  </si>
  <si>
    <t>Graf 11: Podiel podnikov, ktoré identifikujú korupciu za hlavnú prekážku (exportujúce podniky)</t>
  </si>
  <si>
    <t>Korupcia – hlavná prekážka (2007 – 2009)</t>
  </si>
  <si>
    <t>Graf/tabuľka</t>
  </si>
  <si>
    <t>Názov</t>
  </si>
  <si>
    <t>Tabuľka 1</t>
  </si>
  <si>
    <t>Graf 2</t>
  </si>
  <si>
    <t>Graf 3</t>
  </si>
  <si>
    <t>Graf 4</t>
  </si>
  <si>
    <t>Graf 5</t>
  </si>
  <si>
    <t>Graf 6</t>
  </si>
  <si>
    <t>Graf 7</t>
  </si>
  <si>
    <t>Graf 8</t>
  </si>
  <si>
    <t>Graf 9</t>
  </si>
  <si>
    <t>Graf 10</t>
  </si>
  <si>
    <t>Graf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</si>
</sst>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i/>
      <sz val="11"/>
      <color theme="1"/>
      <name val="Segoe UI Semilight"/>
      <family val="2"/>
      <charset val="238"/>
    </font>
    <font>
      <sz val="12"/>
      <color theme="1"/>
      <name val="Segoe UI Semi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/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/>
    <xf numFmtId="0" fontId="3" fillId="2" borderId="4" xfId="0" applyFont="1" applyFill="1" applyBorder="1"/>
    <xf numFmtId="0" fontId="5" fillId="2" borderId="0" xfId="0" applyFont="1" applyFill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5" fillId="2" borderId="4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ont="1" applyFill="1"/>
    <xf numFmtId="0" fontId="3" fillId="2" borderId="0" xfId="0" applyFont="1" applyFill="1"/>
    <xf numFmtId="0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4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2" fillId="0" borderId="4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'[2]major constraint all'!$D$1</c:f>
              <c:strCache>
                <c:ptCount val="1"/>
                <c:pt idx="0">
                  <c:v>Korupcia –  hlavná prekážka (2007 – 2009)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'[2]major constraint all'!$B$2:$B$28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Írsko</c:v>
                </c:pt>
                <c:pt idx="3">
                  <c:v>Fínsko</c:v>
                </c:pt>
                <c:pt idx="4">
                  <c:v>Belgicko</c:v>
                </c:pt>
                <c:pt idx="5">
                  <c:v>Dánsko</c:v>
                </c:pt>
                <c:pt idx="6">
                  <c:v>Luxembursko</c:v>
                </c:pt>
                <c:pt idx="7">
                  <c:v>Estónsko</c:v>
                </c:pt>
                <c:pt idx="8">
                  <c:v>Rakúsko</c:v>
                </c:pt>
                <c:pt idx="9">
                  <c:v>Maďarsko</c:v>
                </c:pt>
                <c:pt idx="10">
                  <c:v>Nemecko</c:v>
                </c:pt>
                <c:pt idx="11">
                  <c:v>Litva</c:v>
                </c:pt>
                <c:pt idx="12">
                  <c:v>Slovinsko</c:v>
                </c:pt>
                <c:pt idx="13">
                  <c:v>Malta</c:v>
                </c:pt>
                <c:pt idx="14">
                  <c:v>Česko</c:v>
                </c:pt>
                <c:pt idx="15">
                  <c:v>Chorvátsko</c:v>
                </c:pt>
                <c:pt idx="16">
                  <c:v>Taliansko</c:v>
                </c:pt>
                <c:pt idx="17">
                  <c:v>Slovensko</c:v>
                </c:pt>
                <c:pt idx="18">
                  <c:v>Portugalsko</c:v>
                </c:pt>
                <c:pt idx="19">
                  <c:v>Francúzsko</c:v>
                </c:pt>
                <c:pt idx="20">
                  <c:v>Lotyšsko</c:v>
                </c:pt>
                <c:pt idx="21">
                  <c:v>Cyprus</c:v>
                </c:pt>
                <c:pt idx="22">
                  <c:v>Španielsko</c:v>
                </c:pt>
                <c:pt idx="23">
                  <c:v>Poľsko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all'!$D$2:$D$28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3.1</c:v>
                </c:pt>
                <c:pt idx="8">
                  <c:v>0</c:v>
                </c:pt>
                <c:pt idx="9">
                  <c:v>3.6</c:v>
                </c:pt>
                <c:pt idx="10">
                  <c:v>0</c:v>
                </c:pt>
                <c:pt idx="11">
                  <c:v>20.100000000000001</c:v>
                </c:pt>
                <c:pt idx="12">
                  <c:v>18.100000000000001</c:v>
                </c:pt>
                <c:pt idx="13">
                  <c:v>0</c:v>
                </c:pt>
                <c:pt idx="14">
                  <c:v>28.4</c:v>
                </c:pt>
                <c:pt idx="15">
                  <c:v>27</c:v>
                </c:pt>
                <c:pt idx="16">
                  <c:v>0</c:v>
                </c:pt>
                <c:pt idx="17">
                  <c:v>21.1</c:v>
                </c:pt>
                <c:pt idx="18">
                  <c:v>0</c:v>
                </c:pt>
                <c:pt idx="19">
                  <c:v>0</c:v>
                </c:pt>
                <c:pt idx="20">
                  <c:v>21.3</c:v>
                </c:pt>
                <c:pt idx="21">
                  <c:v>0</c:v>
                </c:pt>
                <c:pt idx="22">
                  <c:v>0</c:v>
                </c:pt>
                <c:pt idx="23">
                  <c:v>22.9</c:v>
                </c:pt>
                <c:pt idx="24">
                  <c:v>26</c:v>
                </c:pt>
                <c:pt idx="25">
                  <c:v>0</c:v>
                </c:pt>
                <c:pt idx="26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E-4082-8816-6824FB85442A}"/>
            </c:ext>
          </c:extLst>
        </c:ser>
        <c:ser>
          <c:idx val="1"/>
          <c:order val="1"/>
          <c:tx>
            <c:strRef>
              <c:f>'[2]major constraint all'!$E$1</c:f>
              <c:strCache>
                <c:ptCount val="1"/>
                <c:pt idx="0">
                  <c:v>Korupcia – hlavná prekážka (2013 – 2014)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'[2]major constraint all'!$B$2:$B$28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Írsko</c:v>
                </c:pt>
                <c:pt idx="3">
                  <c:v>Fínsko</c:v>
                </c:pt>
                <c:pt idx="4">
                  <c:v>Belgicko</c:v>
                </c:pt>
                <c:pt idx="5">
                  <c:v>Dánsko</c:v>
                </c:pt>
                <c:pt idx="6">
                  <c:v>Luxembursko</c:v>
                </c:pt>
                <c:pt idx="7">
                  <c:v>Estónsko</c:v>
                </c:pt>
                <c:pt idx="8">
                  <c:v>Rakúsko</c:v>
                </c:pt>
                <c:pt idx="9">
                  <c:v>Maďarsko</c:v>
                </c:pt>
                <c:pt idx="10">
                  <c:v>Nemecko</c:v>
                </c:pt>
                <c:pt idx="11">
                  <c:v>Litva</c:v>
                </c:pt>
                <c:pt idx="12">
                  <c:v>Slovinsko</c:v>
                </c:pt>
                <c:pt idx="13">
                  <c:v>Malta</c:v>
                </c:pt>
                <c:pt idx="14">
                  <c:v>Česko</c:v>
                </c:pt>
                <c:pt idx="15">
                  <c:v>Chorvátsko</c:v>
                </c:pt>
                <c:pt idx="16">
                  <c:v>Taliansko</c:v>
                </c:pt>
                <c:pt idx="17">
                  <c:v>Slovensko</c:v>
                </c:pt>
                <c:pt idx="18">
                  <c:v>Portugalsko</c:v>
                </c:pt>
                <c:pt idx="19">
                  <c:v>Francúzsko</c:v>
                </c:pt>
                <c:pt idx="20">
                  <c:v>Lotyšsko</c:v>
                </c:pt>
                <c:pt idx="21">
                  <c:v>Cyprus</c:v>
                </c:pt>
                <c:pt idx="22">
                  <c:v>Španielsko</c:v>
                </c:pt>
                <c:pt idx="23">
                  <c:v>Poľsko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all'!$E$2:$E$28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5.2</c:v>
                </c:pt>
                <c:pt idx="12">
                  <c:v>16.100000000000001</c:v>
                </c:pt>
                <c:pt idx="13">
                  <c:v>0</c:v>
                </c:pt>
                <c:pt idx="14">
                  <c:v>10.4</c:v>
                </c:pt>
                <c:pt idx="15">
                  <c:v>11.5</c:v>
                </c:pt>
                <c:pt idx="16">
                  <c:v>0</c:v>
                </c:pt>
                <c:pt idx="17">
                  <c:v>8.8000000000000007</c:v>
                </c:pt>
                <c:pt idx="18">
                  <c:v>0</c:v>
                </c:pt>
                <c:pt idx="19">
                  <c:v>0</c:v>
                </c:pt>
                <c:pt idx="20">
                  <c:v>3.9</c:v>
                </c:pt>
                <c:pt idx="21">
                  <c:v>0</c:v>
                </c:pt>
                <c:pt idx="22">
                  <c:v>0</c:v>
                </c:pt>
                <c:pt idx="23">
                  <c:v>9.9</c:v>
                </c:pt>
                <c:pt idx="24">
                  <c:v>7.5</c:v>
                </c:pt>
                <c:pt idx="25">
                  <c:v>0</c:v>
                </c:pt>
                <c:pt idx="26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E-4082-8816-6824FB85442A}"/>
            </c:ext>
          </c:extLst>
        </c:ser>
        <c:ser>
          <c:idx val="2"/>
          <c:order val="2"/>
          <c:tx>
            <c:strRef>
              <c:f>'[2]major constraint all'!$F$1</c:f>
              <c:strCache>
                <c:ptCount val="1"/>
                <c:pt idx="0">
                  <c:v>Korupcia – hlavná prekážka (2018 – 2021)</c:v>
                </c:pt>
              </c:strCache>
            </c:strRef>
          </c:tx>
          <c:spPr>
            <a:solidFill>
              <a:srgbClr val="0032C8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'[2]major constraint all'!$B$2:$B$28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Írsko</c:v>
                </c:pt>
                <c:pt idx="3">
                  <c:v>Fínsko</c:v>
                </c:pt>
                <c:pt idx="4">
                  <c:v>Belgicko</c:v>
                </c:pt>
                <c:pt idx="5">
                  <c:v>Dánsko</c:v>
                </c:pt>
                <c:pt idx="6">
                  <c:v>Luxembursko</c:v>
                </c:pt>
                <c:pt idx="7">
                  <c:v>Estónsko</c:v>
                </c:pt>
                <c:pt idx="8">
                  <c:v>Rakúsko</c:v>
                </c:pt>
                <c:pt idx="9">
                  <c:v>Maďarsko</c:v>
                </c:pt>
                <c:pt idx="10">
                  <c:v>Nemecko</c:v>
                </c:pt>
                <c:pt idx="11">
                  <c:v>Litva</c:v>
                </c:pt>
                <c:pt idx="12">
                  <c:v>Slovinsko</c:v>
                </c:pt>
                <c:pt idx="13">
                  <c:v>Malta</c:v>
                </c:pt>
                <c:pt idx="14">
                  <c:v>Česko</c:v>
                </c:pt>
                <c:pt idx="15">
                  <c:v>Chorvátsko</c:v>
                </c:pt>
                <c:pt idx="16">
                  <c:v>Taliansko</c:v>
                </c:pt>
                <c:pt idx="17">
                  <c:v>Slovensko</c:v>
                </c:pt>
                <c:pt idx="18">
                  <c:v>Portugalsko</c:v>
                </c:pt>
                <c:pt idx="19">
                  <c:v>Francúzsko</c:v>
                </c:pt>
                <c:pt idx="20">
                  <c:v>Lotyšsko</c:v>
                </c:pt>
                <c:pt idx="21">
                  <c:v>Cyprus</c:v>
                </c:pt>
                <c:pt idx="22">
                  <c:v>Španielsko</c:v>
                </c:pt>
                <c:pt idx="23">
                  <c:v>Poľsko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all'!$F$2:$F$28</c:f>
              <c:numCache>
                <c:formatCode>General</c:formatCode>
                <c:ptCount val="27"/>
                <c:pt idx="0">
                  <c:v>0</c:v>
                </c:pt>
                <c:pt idx="1">
                  <c:v>0.4</c:v>
                </c:pt>
                <c:pt idx="2">
                  <c:v>0.5</c:v>
                </c:pt>
                <c:pt idx="3">
                  <c:v>1</c:v>
                </c:pt>
                <c:pt idx="4">
                  <c:v>2.5</c:v>
                </c:pt>
                <c:pt idx="5">
                  <c:v>2.7</c:v>
                </c:pt>
                <c:pt idx="6">
                  <c:v>3.4</c:v>
                </c:pt>
                <c:pt idx="7">
                  <c:v>4.4000000000000004</c:v>
                </c:pt>
                <c:pt idx="8">
                  <c:v>5</c:v>
                </c:pt>
                <c:pt idx="9">
                  <c:v>5.2</c:v>
                </c:pt>
                <c:pt idx="10">
                  <c:v>7.5</c:v>
                </c:pt>
                <c:pt idx="11">
                  <c:v>7.8</c:v>
                </c:pt>
                <c:pt idx="12">
                  <c:v>11.1</c:v>
                </c:pt>
                <c:pt idx="13">
                  <c:v>11.3</c:v>
                </c:pt>
                <c:pt idx="14">
                  <c:v>11.5</c:v>
                </c:pt>
                <c:pt idx="15">
                  <c:v>12.1</c:v>
                </c:pt>
                <c:pt idx="16">
                  <c:v>12.4</c:v>
                </c:pt>
                <c:pt idx="17">
                  <c:v>13.9</c:v>
                </c:pt>
                <c:pt idx="18">
                  <c:v>15.1</c:v>
                </c:pt>
                <c:pt idx="19">
                  <c:v>16.2</c:v>
                </c:pt>
                <c:pt idx="20">
                  <c:v>17.3</c:v>
                </c:pt>
                <c:pt idx="21">
                  <c:v>20.7</c:v>
                </c:pt>
                <c:pt idx="22">
                  <c:v>20.9</c:v>
                </c:pt>
                <c:pt idx="23">
                  <c:v>23</c:v>
                </c:pt>
                <c:pt idx="24">
                  <c:v>26.7</c:v>
                </c:pt>
                <c:pt idx="25">
                  <c:v>43.2</c:v>
                </c:pt>
                <c:pt idx="26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E-4082-8816-6824FB854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6214816"/>
        <c:axId val="1236217312"/>
      </c:barChart>
      <c:catAx>
        <c:axId val="1236214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36217312"/>
        <c:crosses val="autoZero"/>
        <c:auto val="1"/>
        <c:lblAlgn val="ctr"/>
        <c:lblOffset val="100"/>
        <c:noMultiLvlLbl val="0"/>
      </c:catAx>
      <c:valAx>
        <c:axId val="123621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3621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'[2]major constraint exporters'!$C$1</c:f>
              <c:strCache>
                <c:ptCount val="1"/>
                <c:pt idx="0">
                  <c:v>Korupcia – hlavná prekážka (2007 – 2009)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'[2]major constraint exporters'!$B$2:$B$28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Fínsko</c:v>
                </c:pt>
                <c:pt idx="3">
                  <c:v>Írsko</c:v>
                </c:pt>
                <c:pt idx="4">
                  <c:v>Luxembursko</c:v>
                </c:pt>
                <c:pt idx="5">
                  <c:v>Dánsko</c:v>
                </c:pt>
                <c:pt idx="6">
                  <c:v>Rakúsko</c:v>
                </c:pt>
                <c:pt idx="7">
                  <c:v>Litva</c:v>
                </c:pt>
                <c:pt idx="8">
                  <c:v>Belgicko</c:v>
                </c:pt>
                <c:pt idx="9">
                  <c:v>Francúzsko</c:v>
                </c:pt>
                <c:pt idx="10">
                  <c:v>Nemecko</c:v>
                </c:pt>
                <c:pt idx="11">
                  <c:v>Česko</c:v>
                </c:pt>
                <c:pt idx="12">
                  <c:v>Estónsko</c:v>
                </c:pt>
                <c:pt idx="13">
                  <c:v>Malta</c:v>
                </c:pt>
                <c:pt idx="14">
                  <c:v>Maďarsko</c:v>
                </c:pt>
                <c:pt idx="15">
                  <c:v>Lotyšsko</c:v>
                </c:pt>
                <c:pt idx="16">
                  <c:v>Slovensko</c:v>
                </c:pt>
                <c:pt idx="17">
                  <c:v>Taliansko</c:v>
                </c:pt>
                <c:pt idx="18">
                  <c:v>Španielsko</c:v>
                </c:pt>
                <c:pt idx="19">
                  <c:v>Slovinsko</c:v>
                </c:pt>
                <c:pt idx="20">
                  <c:v>Chorvátsko</c:v>
                </c:pt>
                <c:pt idx="21">
                  <c:v>Portugalsko</c:v>
                </c:pt>
                <c:pt idx="22">
                  <c:v>Poľsko</c:v>
                </c:pt>
                <c:pt idx="23">
                  <c:v>Cyprus</c:v>
                </c:pt>
                <c:pt idx="24">
                  <c:v>Grécko</c:v>
                </c:pt>
                <c:pt idx="25">
                  <c:v>Bulharsko</c:v>
                </c:pt>
                <c:pt idx="26">
                  <c:v>Rumunsko</c:v>
                </c:pt>
              </c:strCache>
            </c:strRef>
          </c:cat>
          <c:val>
            <c:numRef>
              <c:f>'[2]major constraint exporters'!$C$2:$C$28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33.799999999999997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26.7</c:v>
                </c:pt>
                <c:pt idx="12">
                  <c:v>2.7</c:v>
                </c:pt>
                <c:pt idx="13">
                  <c:v>0</c:v>
                </c:pt>
                <c:pt idx="14">
                  <c:v>7.8</c:v>
                </c:pt>
                <c:pt idx="15">
                  <c:v>17.600000000000001</c:v>
                </c:pt>
                <c:pt idx="16">
                  <c:v>25.4</c:v>
                </c:pt>
                <c:pt idx="17">
                  <c:v>0</c:v>
                </c:pt>
                <c:pt idx="18">
                  <c:v>0</c:v>
                </c:pt>
                <c:pt idx="19">
                  <c:v>18.8</c:v>
                </c:pt>
                <c:pt idx="20">
                  <c:v>22.1</c:v>
                </c:pt>
                <c:pt idx="21">
                  <c:v>0</c:v>
                </c:pt>
                <c:pt idx="22">
                  <c:v>23.5</c:v>
                </c:pt>
                <c:pt idx="23">
                  <c:v>0</c:v>
                </c:pt>
                <c:pt idx="24">
                  <c:v>0</c:v>
                </c:pt>
                <c:pt idx="25">
                  <c:v>28.1</c:v>
                </c:pt>
                <c:pt idx="26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2-4D34-AEDF-387F5196F5D0}"/>
            </c:ext>
          </c:extLst>
        </c:ser>
        <c:ser>
          <c:idx val="1"/>
          <c:order val="1"/>
          <c:tx>
            <c:strRef>
              <c:f>'[2]major constraint exporters'!$D$1</c:f>
              <c:strCache>
                <c:ptCount val="1"/>
                <c:pt idx="0">
                  <c:v>Korupcia – hlavná prekážka (2013 – 2014)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'[2]major constraint exporters'!$B$2:$B$28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Fínsko</c:v>
                </c:pt>
                <c:pt idx="3">
                  <c:v>Írsko</c:v>
                </c:pt>
                <c:pt idx="4">
                  <c:v>Luxembursko</c:v>
                </c:pt>
                <c:pt idx="5">
                  <c:v>Dánsko</c:v>
                </c:pt>
                <c:pt idx="6">
                  <c:v>Rakúsko</c:v>
                </c:pt>
                <c:pt idx="7">
                  <c:v>Litva</c:v>
                </c:pt>
                <c:pt idx="8">
                  <c:v>Belgicko</c:v>
                </c:pt>
                <c:pt idx="9">
                  <c:v>Francúzsko</c:v>
                </c:pt>
                <c:pt idx="10">
                  <c:v>Nemecko</c:v>
                </c:pt>
                <c:pt idx="11">
                  <c:v>Česko</c:v>
                </c:pt>
                <c:pt idx="12">
                  <c:v>Estónsko</c:v>
                </c:pt>
                <c:pt idx="13">
                  <c:v>Malta</c:v>
                </c:pt>
                <c:pt idx="14">
                  <c:v>Maďarsko</c:v>
                </c:pt>
                <c:pt idx="15">
                  <c:v>Lotyšsko</c:v>
                </c:pt>
                <c:pt idx="16">
                  <c:v>Slovensko</c:v>
                </c:pt>
                <c:pt idx="17">
                  <c:v>Taliansko</c:v>
                </c:pt>
                <c:pt idx="18">
                  <c:v>Španielsko</c:v>
                </c:pt>
                <c:pt idx="19">
                  <c:v>Slovinsko</c:v>
                </c:pt>
                <c:pt idx="20">
                  <c:v>Chorvátsko</c:v>
                </c:pt>
                <c:pt idx="21">
                  <c:v>Portugalsko</c:v>
                </c:pt>
                <c:pt idx="22">
                  <c:v>Poľsko</c:v>
                </c:pt>
                <c:pt idx="23">
                  <c:v>Cyprus</c:v>
                </c:pt>
                <c:pt idx="24">
                  <c:v>Grécko</c:v>
                </c:pt>
                <c:pt idx="25">
                  <c:v>Bulharsko</c:v>
                </c:pt>
                <c:pt idx="26">
                  <c:v>Rumunsko</c:v>
                </c:pt>
              </c:strCache>
            </c:strRef>
          </c:cat>
          <c:val>
            <c:numRef>
              <c:f>'[2]major constraint exporters'!$D$2:$D$28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9.3000000000000007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1.4</c:v>
                </c:pt>
                <c:pt idx="16">
                  <c:v>7.1</c:v>
                </c:pt>
                <c:pt idx="17">
                  <c:v>0</c:v>
                </c:pt>
                <c:pt idx="18">
                  <c:v>0</c:v>
                </c:pt>
                <c:pt idx="19">
                  <c:v>14</c:v>
                </c:pt>
                <c:pt idx="20">
                  <c:v>9</c:v>
                </c:pt>
                <c:pt idx="21">
                  <c:v>0</c:v>
                </c:pt>
                <c:pt idx="22">
                  <c:v>7.5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  <c:pt idx="26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2-4D34-AEDF-387F5196F5D0}"/>
            </c:ext>
          </c:extLst>
        </c:ser>
        <c:ser>
          <c:idx val="2"/>
          <c:order val="2"/>
          <c:tx>
            <c:strRef>
              <c:f>'[2]major constraint exporters'!$E$1</c:f>
              <c:strCache>
                <c:ptCount val="1"/>
                <c:pt idx="0">
                  <c:v>Korupcia – hlavná prekážka (2018 – 2021)</c:v>
                </c:pt>
              </c:strCache>
            </c:strRef>
          </c:tx>
          <c:spPr>
            <a:solidFill>
              <a:srgbClr val="0032C8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'[2]major constraint exporters'!$B$2:$B$28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Fínsko</c:v>
                </c:pt>
                <c:pt idx="3">
                  <c:v>Írsko</c:v>
                </c:pt>
                <c:pt idx="4">
                  <c:v>Luxembursko</c:v>
                </c:pt>
                <c:pt idx="5">
                  <c:v>Dánsko</c:v>
                </c:pt>
                <c:pt idx="6">
                  <c:v>Rakúsko</c:v>
                </c:pt>
                <c:pt idx="7">
                  <c:v>Litva</c:v>
                </c:pt>
                <c:pt idx="8">
                  <c:v>Belgicko</c:v>
                </c:pt>
                <c:pt idx="9">
                  <c:v>Francúzsko</c:v>
                </c:pt>
                <c:pt idx="10">
                  <c:v>Nemecko</c:v>
                </c:pt>
                <c:pt idx="11">
                  <c:v>Česko</c:v>
                </c:pt>
                <c:pt idx="12">
                  <c:v>Estónsko</c:v>
                </c:pt>
                <c:pt idx="13">
                  <c:v>Malta</c:v>
                </c:pt>
                <c:pt idx="14">
                  <c:v>Maďarsko</c:v>
                </c:pt>
                <c:pt idx="15">
                  <c:v>Lotyšsko</c:v>
                </c:pt>
                <c:pt idx="16">
                  <c:v>Slovensko</c:v>
                </c:pt>
                <c:pt idx="17">
                  <c:v>Taliansko</c:v>
                </c:pt>
                <c:pt idx="18">
                  <c:v>Španielsko</c:v>
                </c:pt>
                <c:pt idx="19">
                  <c:v>Slovinsko</c:v>
                </c:pt>
                <c:pt idx="20">
                  <c:v>Chorvátsko</c:v>
                </c:pt>
                <c:pt idx="21">
                  <c:v>Portugalsko</c:v>
                </c:pt>
                <c:pt idx="22">
                  <c:v>Poľsko</c:v>
                </c:pt>
                <c:pt idx="23">
                  <c:v>Cyprus</c:v>
                </c:pt>
                <c:pt idx="24">
                  <c:v>Grécko</c:v>
                </c:pt>
                <c:pt idx="25">
                  <c:v>Bulharsko</c:v>
                </c:pt>
                <c:pt idx="26">
                  <c:v>Rumunsko</c:v>
                </c:pt>
              </c:strCache>
            </c:strRef>
          </c:cat>
          <c:val>
            <c:numRef>
              <c:f>'[2]major constraint exporters'!$E$2:$E$28</c:f>
              <c:numCache>
                <c:formatCode>General</c:formatCode>
                <c:ptCount val="27"/>
                <c:pt idx="0">
                  <c:v>0</c:v>
                </c:pt>
                <c:pt idx="1">
                  <c:v>0.1</c:v>
                </c:pt>
                <c:pt idx="2">
                  <c:v>0.8</c:v>
                </c:pt>
                <c:pt idx="3">
                  <c:v>0.8</c:v>
                </c:pt>
                <c:pt idx="4">
                  <c:v>0.9</c:v>
                </c:pt>
                <c:pt idx="5">
                  <c:v>1.6</c:v>
                </c:pt>
                <c:pt idx="6">
                  <c:v>2.5</c:v>
                </c:pt>
                <c:pt idx="7">
                  <c:v>2.9</c:v>
                </c:pt>
                <c:pt idx="8">
                  <c:v>3.3</c:v>
                </c:pt>
                <c:pt idx="9">
                  <c:v>3.5</c:v>
                </c:pt>
                <c:pt idx="10">
                  <c:v>5.5</c:v>
                </c:pt>
                <c:pt idx="11">
                  <c:v>7.4</c:v>
                </c:pt>
                <c:pt idx="12">
                  <c:v>7.7</c:v>
                </c:pt>
                <c:pt idx="13">
                  <c:v>8</c:v>
                </c:pt>
                <c:pt idx="14">
                  <c:v>8.4</c:v>
                </c:pt>
                <c:pt idx="15">
                  <c:v>8.6999999999999993</c:v>
                </c:pt>
                <c:pt idx="16">
                  <c:v>10.7</c:v>
                </c:pt>
                <c:pt idx="17">
                  <c:v>11.5</c:v>
                </c:pt>
                <c:pt idx="18">
                  <c:v>14</c:v>
                </c:pt>
                <c:pt idx="19">
                  <c:v>14.9</c:v>
                </c:pt>
                <c:pt idx="20">
                  <c:v>16.7</c:v>
                </c:pt>
                <c:pt idx="21">
                  <c:v>16.899999999999999</c:v>
                </c:pt>
                <c:pt idx="22">
                  <c:v>17.7</c:v>
                </c:pt>
                <c:pt idx="23">
                  <c:v>23.8</c:v>
                </c:pt>
                <c:pt idx="24">
                  <c:v>41.5</c:v>
                </c:pt>
                <c:pt idx="25">
                  <c:v>44.4</c:v>
                </c:pt>
                <c:pt idx="26">
                  <c:v>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2-4D34-AEDF-387F5196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66370112"/>
        <c:axId val="1266378432"/>
      </c:barChart>
      <c:catAx>
        <c:axId val="126637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66378432"/>
        <c:crosses val="autoZero"/>
        <c:auto val="1"/>
        <c:lblAlgn val="ctr"/>
        <c:lblOffset val="100"/>
        <c:noMultiLvlLbl val="0"/>
      </c:catAx>
      <c:valAx>
        <c:axId val="1266378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6637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'[3]CPI 2013_2019'!$D$1</c:f>
              <c:strCache>
                <c:ptCount val="1"/>
                <c:pt idx="0">
                  <c:v>CPI skóre (2013)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'[3]CPI 2013_2019'!$C$2:$C$28</c:f>
              <c:strCache>
                <c:ptCount val="27"/>
                <c:pt idx="0">
                  <c:v>Dánsko</c:v>
                </c:pt>
                <c:pt idx="1">
                  <c:v>Fínsko</c:v>
                </c:pt>
                <c:pt idx="2">
                  <c:v>Švédsko</c:v>
                </c:pt>
                <c:pt idx="3">
                  <c:v>Holandsko</c:v>
                </c:pt>
                <c:pt idx="4">
                  <c:v>Nemecko</c:v>
                </c:pt>
                <c:pt idx="5">
                  <c:v>Írsko</c:v>
                </c:pt>
                <c:pt idx="6">
                  <c:v>Luxembursko</c:v>
                </c:pt>
                <c:pt idx="7">
                  <c:v>Estónsko</c:v>
                </c:pt>
                <c:pt idx="8">
                  <c:v>Belgicko</c:v>
                </c:pt>
                <c:pt idx="9">
                  <c:v>Francúzsko</c:v>
                </c:pt>
                <c:pt idx="10">
                  <c:v>Rakúsko</c:v>
                </c:pt>
                <c:pt idx="11">
                  <c:v>Litva</c:v>
                </c:pt>
                <c:pt idx="12">
                  <c:v>Portugalsko</c:v>
                </c:pt>
                <c:pt idx="13">
                  <c:v>Španielsko</c:v>
                </c:pt>
                <c:pt idx="14">
                  <c:v>Lotyšsko</c:v>
                </c:pt>
                <c:pt idx="15">
                  <c:v>Česko</c:v>
                </c:pt>
                <c:pt idx="16">
                  <c:v>Taliansko</c:v>
                </c:pt>
                <c:pt idx="17">
                  <c:v>Slovinsko</c:v>
                </c:pt>
                <c:pt idx="18">
                  <c:v>Poľsko</c:v>
                </c:pt>
                <c:pt idx="19">
                  <c:v>Slovensko</c:v>
                </c:pt>
                <c:pt idx="20">
                  <c:v>Cyprus</c:v>
                </c:pt>
                <c:pt idx="21">
                  <c:v>Grécko</c:v>
                </c:pt>
                <c:pt idx="22">
                  <c:v>Malta</c:v>
                </c:pt>
                <c:pt idx="23">
                  <c:v>Chorvátsko</c:v>
                </c:pt>
                <c:pt idx="24">
                  <c:v>Rumunsko</c:v>
                </c:pt>
                <c:pt idx="25">
                  <c:v>Bulharsko</c:v>
                </c:pt>
                <c:pt idx="26">
                  <c:v>Maďarsko</c:v>
                </c:pt>
              </c:strCache>
            </c:strRef>
          </c:cat>
          <c:val>
            <c:numRef>
              <c:f>'[3]CPI 2013_2019'!$D$2:$D$28</c:f>
              <c:numCache>
                <c:formatCode>General</c:formatCode>
                <c:ptCount val="27"/>
                <c:pt idx="0">
                  <c:v>91</c:v>
                </c:pt>
                <c:pt idx="1">
                  <c:v>89</c:v>
                </c:pt>
                <c:pt idx="2">
                  <c:v>89</c:v>
                </c:pt>
                <c:pt idx="3">
                  <c:v>83</c:v>
                </c:pt>
                <c:pt idx="4">
                  <c:v>78</c:v>
                </c:pt>
                <c:pt idx="5">
                  <c:v>72</c:v>
                </c:pt>
                <c:pt idx="6">
                  <c:v>80</c:v>
                </c:pt>
                <c:pt idx="7">
                  <c:v>68</c:v>
                </c:pt>
                <c:pt idx="8">
                  <c:v>75</c:v>
                </c:pt>
                <c:pt idx="10">
                  <c:v>69</c:v>
                </c:pt>
                <c:pt idx="11">
                  <c:v>57</c:v>
                </c:pt>
                <c:pt idx="12">
                  <c:v>62</c:v>
                </c:pt>
                <c:pt idx="13">
                  <c:v>59</c:v>
                </c:pt>
                <c:pt idx="14">
                  <c:v>53</c:v>
                </c:pt>
                <c:pt idx="15">
                  <c:v>48</c:v>
                </c:pt>
                <c:pt idx="16">
                  <c:v>43</c:v>
                </c:pt>
                <c:pt idx="17">
                  <c:v>57</c:v>
                </c:pt>
                <c:pt idx="18">
                  <c:v>60</c:v>
                </c:pt>
                <c:pt idx="19">
                  <c:v>47</c:v>
                </c:pt>
                <c:pt idx="20">
                  <c:v>63</c:v>
                </c:pt>
                <c:pt idx="21">
                  <c:v>40</c:v>
                </c:pt>
                <c:pt idx="22">
                  <c:v>56</c:v>
                </c:pt>
                <c:pt idx="23">
                  <c:v>48</c:v>
                </c:pt>
                <c:pt idx="25">
                  <c:v>41</c:v>
                </c:pt>
                <c:pt idx="2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9-439D-960C-B8370BFA912D}"/>
            </c:ext>
          </c:extLst>
        </c:ser>
        <c:ser>
          <c:idx val="1"/>
          <c:order val="1"/>
          <c:tx>
            <c:strRef>
              <c:f>'[3]CPI 2013_2019'!$E$1</c:f>
              <c:strCache>
                <c:ptCount val="1"/>
                <c:pt idx="0">
                  <c:v>CPI skóre (2019)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'[3]CPI 2013_2019'!$C$2:$C$28</c:f>
              <c:strCache>
                <c:ptCount val="27"/>
                <c:pt idx="0">
                  <c:v>Dánsko</c:v>
                </c:pt>
                <c:pt idx="1">
                  <c:v>Fínsko</c:v>
                </c:pt>
                <c:pt idx="2">
                  <c:v>Švédsko</c:v>
                </c:pt>
                <c:pt idx="3">
                  <c:v>Holandsko</c:v>
                </c:pt>
                <c:pt idx="4">
                  <c:v>Nemecko</c:v>
                </c:pt>
                <c:pt idx="5">
                  <c:v>Írsko</c:v>
                </c:pt>
                <c:pt idx="6">
                  <c:v>Luxembursko</c:v>
                </c:pt>
                <c:pt idx="7">
                  <c:v>Estónsko</c:v>
                </c:pt>
                <c:pt idx="8">
                  <c:v>Belgicko</c:v>
                </c:pt>
                <c:pt idx="9">
                  <c:v>Francúzsko</c:v>
                </c:pt>
                <c:pt idx="10">
                  <c:v>Rakúsko</c:v>
                </c:pt>
                <c:pt idx="11">
                  <c:v>Litva</c:v>
                </c:pt>
                <c:pt idx="12">
                  <c:v>Portugalsko</c:v>
                </c:pt>
                <c:pt idx="13">
                  <c:v>Španielsko</c:v>
                </c:pt>
                <c:pt idx="14">
                  <c:v>Lotyšsko</c:v>
                </c:pt>
                <c:pt idx="15">
                  <c:v>Česko</c:v>
                </c:pt>
                <c:pt idx="16">
                  <c:v>Taliansko</c:v>
                </c:pt>
                <c:pt idx="17">
                  <c:v>Slovinsko</c:v>
                </c:pt>
                <c:pt idx="18">
                  <c:v>Poľsko</c:v>
                </c:pt>
                <c:pt idx="19">
                  <c:v>Slovensko</c:v>
                </c:pt>
                <c:pt idx="20">
                  <c:v>Cyprus</c:v>
                </c:pt>
                <c:pt idx="21">
                  <c:v>Grécko</c:v>
                </c:pt>
                <c:pt idx="22">
                  <c:v>Malta</c:v>
                </c:pt>
                <c:pt idx="23">
                  <c:v>Chorvátsko</c:v>
                </c:pt>
                <c:pt idx="24">
                  <c:v>Rumunsko</c:v>
                </c:pt>
                <c:pt idx="25">
                  <c:v>Bulharsko</c:v>
                </c:pt>
                <c:pt idx="26">
                  <c:v>Maďarsko</c:v>
                </c:pt>
              </c:strCache>
            </c:strRef>
          </c:cat>
          <c:val>
            <c:numRef>
              <c:f>'[3]CPI 2013_2019'!$E$2:$E$28</c:f>
              <c:numCache>
                <c:formatCode>General</c:formatCode>
                <c:ptCount val="27"/>
                <c:pt idx="0">
                  <c:v>87</c:v>
                </c:pt>
                <c:pt idx="1">
                  <c:v>86</c:v>
                </c:pt>
                <c:pt idx="2">
                  <c:v>85</c:v>
                </c:pt>
                <c:pt idx="3">
                  <c:v>82</c:v>
                </c:pt>
                <c:pt idx="4">
                  <c:v>80</c:v>
                </c:pt>
                <c:pt idx="5">
                  <c:v>74</c:v>
                </c:pt>
                <c:pt idx="6">
                  <c:v>80</c:v>
                </c:pt>
                <c:pt idx="7">
                  <c:v>74</c:v>
                </c:pt>
                <c:pt idx="8">
                  <c:v>75</c:v>
                </c:pt>
                <c:pt idx="9">
                  <c:v>69</c:v>
                </c:pt>
                <c:pt idx="10">
                  <c:v>77</c:v>
                </c:pt>
                <c:pt idx="11">
                  <c:v>60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56</c:v>
                </c:pt>
                <c:pt idx="16">
                  <c:v>53</c:v>
                </c:pt>
                <c:pt idx="17">
                  <c:v>60</c:v>
                </c:pt>
                <c:pt idx="18">
                  <c:v>58</c:v>
                </c:pt>
                <c:pt idx="19">
                  <c:v>50</c:v>
                </c:pt>
                <c:pt idx="20">
                  <c:v>58</c:v>
                </c:pt>
                <c:pt idx="21">
                  <c:v>48</c:v>
                </c:pt>
                <c:pt idx="22">
                  <c:v>54</c:v>
                </c:pt>
                <c:pt idx="23">
                  <c:v>47</c:v>
                </c:pt>
                <c:pt idx="24">
                  <c:v>44</c:v>
                </c:pt>
                <c:pt idx="25">
                  <c:v>43</c:v>
                </c:pt>
                <c:pt idx="2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39-439D-960C-B8370BFA912D}"/>
            </c:ext>
          </c:extLst>
        </c:ser>
        <c:ser>
          <c:idx val="2"/>
          <c:order val="2"/>
          <c:tx>
            <c:strRef>
              <c:f>'[3]CPI 2013_2019'!$F$1</c:f>
              <c:strCache>
                <c:ptCount val="1"/>
                <c:pt idx="0">
                  <c:v>CPI skóre (2022)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'[3]CPI 2013_2019'!$C$2:$C$28</c:f>
              <c:strCache>
                <c:ptCount val="27"/>
                <c:pt idx="0">
                  <c:v>Dánsko</c:v>
                </c:pt>
                <c:pt idx="1">
                  <c:v>Fínsko</c:v>
                </c:pt>
                <c:pt idx="2">
                  <c:v>Švédsko</c:v>
                </c:pt>
                <c:pt idx="3">
                  <c:v>Holandsko</c:v>
                </c:pt>
                <c:pt idx="4">
                  <c:v>Nemecko</c:v>
                </c:pt>
                <c:pt idx="5">
                  <c:v>Írsko</c:v>
                </c:pt>
                <c:pt idx="6">
                  <c:v>Luxembursko</c:v>
                </c:pt>
                <c:pt idx="7">
                  <c:v>Estónsko</c:v>
                </c:pt>
                <c:pt idx="8">
                  <c:v>Belgicko</c:v>
                </c:pt>
                <c:pt idx="9">
                  <c:v>Francúzsko</c:v>
                </c:pt>
                <c:pt idx="10">
                  <c:v>Rakúsko</c:v>
                </c:pt>
                <c:pt idx="11">
                  <c:v>Litva</c:v>
                </c:pt>
                <c:pt idx="12">
                  <c:v>Portugalsko</c:v>
                </c:pt>
                <c:pt idx="13">
                  <c:v>Španielsko</c:v>
                </c:pt>
                <c:pt idx="14">
                  <c:v>Lotyšsko</c:v>
                </c:pt>
                <c:pt idx="15">
                  <c:v>Česko</c:v>
                </c:pt>
                <c:pt idx="16">
                  <c:v>Taliansko</c:v>
                </c:pt>
                <c:pt idx="17">
                  <c:v>Slovinsko</c:v>
                </c:pt>
                <c:pt idx="18">
                  <c:v>Poľsko</c:v>
                </c:pt>
                <c:pt idx="19">
                  <c:v>Slovensko</c:v>
                </c:pt>
                <c:pt idx="20">
                  <c:v>Cyprus</c:v>
                </c:pt>
                <c:pt idx="21">
                  <c:v>Grécko</c:v>
                </c:pt>
                <c:pt idx="22">
                  <c:v>Malta</c:v>
                </c:pt>
                <c:pt idx="23">
                  <c:v>Chorvátsko</c:v>
                </c:pt>
                <c:pt idx="24">
                  <c:v>Rumunsko</c:v>
                </c:pt>
                <c:pt idx="25">
                  <c:v>Bulharsko</c:v>
                </c:pt>
                <c:pt idx="26">
                  <c:v>Maďarsko</c:v>
                </c:pt>
              </c:strCache>
            </c:strRef>
          </c:cat>
          <c:val>
            <c:numRef>
              <c:f>'[3]CPI 2013_2019'!$F$2:$F$28</c:f>
              <c:numCache>
                <c:formatCode>General</c:formatCode>
                <c:ptCount val="27"/>
                <c:pt idx="0">
                  <c:v>90</c:v>
                </c:pt>
                <c:pt idx="1">
                  <c:v>87</c:v>
                </c:pt>
                <c:pt idx="2">
                  <c:v>83</c:v>
                </c:pt>
                <c:pt idx="3">
                  <c:v>80</c:v>
                </c:pt>
                <c:pt idx="4">
                  <c:v>79</c:v>
                </c:pt>
                <c:pt idx="5">
                  <c:v>77</c:v>
                </c:pt>
                <c:pt idx="6">
                  <c:v>77</c:v>
                </c:pt>
                <c:pt idx="7">
                  <c:v>74</c:v>
                </c:pt>
                <c:pt idx="8">
                  <c:v>73</c:v>
                </c:pt>
                <c:pt idx="9">
                  <c:v>72</c:v>
                </c:pt>
                <c:pt idx="10">
                  <c:v>71</c:v>
                </c:pt>
                <c:pt idx="11">
                  <c:v>62</c:v>
                </c:pt>
                <c:pt idx="12">
                  <c:v>62</c:v>
                </c:pt>
                <c:pt idx="13">
                  <c:v>60</c:v>
                </c:pt>
                <c:pt idx="14">
                  <c:v>59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55</c:v>
                </c:pt>
                <c:pt idx="19">
                  <c:v>53</c:v>
                </c:pt>
                <c:pt idx="20">
                  <c:v>52</c:v>
                </c:pt>
                <c:pt idx="21">
                  <c:v>52</c:v>
                </c:pt>
                <c:pt idx="22">
                  <c:v>51</c:v>
                </c:pt>
                <c:pt idx="23">
                  <c:v>50</c:v>
                </c:pt>
                <c:pt idx="24">
                  <c:v>46</c:v>
                </c:pt>
                <c:pt idx="25">
                  <c:v>43</c:v>
                </c:pt>
                <c:pt idx="2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39-439D-960C-B8370BFA9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1775135"/>
        <c:axId val="2051781791"/>
      </c:barChart>
      <c:catAx>
        <c:axId val="2051775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2051781791"/>
        <c:crosses val="autoZero"/>
        <c:auto val="1"/>
        <c:lblAlgn val="ctr"/>
        <c:lblOffset val="100"/>
        <c:noMultiLvlLbl val="0"/>
      </c:catAx>
      <c:valAx>
        <c:axId val="20517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205177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12292840462198E-2"/>
          <c:y val="8.9321965083231827E-2"/>
          <c:w val="0.85118370677755684"/>
          <c:h val="0.60378835106025874"/>
        </c:manualLayout>
      </c:layout>
      <c:lineChart>
        <c:grouping val="standard"/>
        <c:varyColors val="0"/>
        <c:ser>
          <c:idx val="2"/>
          <c:order val="2"/>
          <c:tx>
            <c:strRef>
              <c:f>'[3]Priebeh hysteréza'!$AD$3</c:f>
              <c:strCache>
                <c:ptCount val="1"/>
                <c:pt idx="0">
                  <c:v>Avg_Exports_sh</c:v>
                </c:pt>
              </c:strCache>
            </c:strRef>
          </c:tx>
          <c:spPr>
            <a:ln w="28575" cap="rnd">
              <a:solidFill>
                <a:srgbClr val="3C96FF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61539660905121152"/>
                  <c:y val="8.2083353355895897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sk-SK"/>
                </a:p>
              </c:txPr>
            </c:trendlineLbl>
          </c:trendline>
          <c:cat>
            <c:numRef>
              <c:f>'[3]Priebeh hysteréza'!$AA$4:$AA$14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'[3]Priebeh hysteréza'!$AD$4:$AD$14</c:f>
              <c:numCache>
                <c:formatCode>General</c:formatCode>
                <c:ptCount val="11"/>
                <c:pt idx="0">
                  <c:v>65.877118580103371</c:v>
                </c:pt>
                <c:pt idx="1">
                  <c:v>66.488611292238943</c:v>
                </c:pt>
                <c:pt idx="2">
                  <c:v>67.205019641478586</c:v>
                </c:pt>
                <c:pt idx="3">
                  <c:v>68.218250828171321</c:v>
                </c:pt>
                <c:pt idx="4">
                  <c:v>68.09577800658451</c:v>
                </c:pt>
                <c:pt idx="5">
                  <c:v>69.837928944109692</c:v>
                </c:pt>
                <c:pt idx="6">
                  <c:v>70.801506571452322</c:v>
                </c:pt>
                <c:pt idx="7">
                  <c:v>71.142736526316583</c:v>
                </c:pt>
                <c:pt idx="8">
                  <c:v>68.057920120928713</c:v>
                </c:pt>
                <c:pt idx="9">
                  <c:v>72.692070120825463</c:v>
                </c:pt>
                <c:pt idx="10">
                  <c:v>78.323878781076672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5-4099-A9A9-81370F119C3C}"/>
            </c:ext>
          </c:extLst>
        </c:ser>
        <c:ser>
          <c:idx val="4"/>
          <c:order val="3"/>
          <c:tx>
            <c:strRef>
              <c:f>'[3]Priebeh hysteréza'!$AF$3</c:f>
              <c:strCache>
                <c:ptCount val="1"/>
                <c:pt idx="0">
                  <c:v>Avg_CPI_score</c:v>
                </c:pt>
              </c:strCache>
            </c:strRef>
          </c:tx>
          <c:spPr>
            <a:ln w="28575" cap="rnd">
              <a:solidFill>
                <a:srgbClr val="A0A0A0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63666461207233327"/>
                  <c:y val="5.9506490260146053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sk-SK"/>
                </a:p>
              </c:txPr>
            </c:trendlineLbl>
          </c:trendline>
          <c:cat>
            <c:numRef>
              <c:f>'[3]Priebeh hysteréza'!$AA$4:$AA$14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'[3]Priebeh hysteréza'!$AF$4:$AF$14</c:f>
              <c:numCache>
                <c:formatCode>General</c:formatCode>
                <c:ptCount val="11"/>
                <c:pt idx="0">
                  <c:v>63.04</c:v>
                </c:pt>
                <c:pt idx="1">
                  <c:v>63.28</c:v>
                </c:pt>
                <c:pt idx="2">
                  <c:v>64.319999999999993</c:v>
                </c:pt>
                <c:pt idx="3">
                  <c:v>65.319999999999993</c:v>
                </c:pt>
                <c:pt idx="4">
                  <c:v>64.44</c:v>
                </c:pt>
                <c:pt idx="5">
                  <c:v>64.400000000000006</c:v>
                </c:pt>
                <c:pt idx="6">
                  <c:v>64.111111111111114</c:v>
                </c:pt>
                <c:pt idx="7">
                  <c:v>63.851851851851855</c:v>
                </c:pt>
                <c:pt idx="8">
                  <c:v>63.666666666666664</c:v>
                </c:pt>
                <c:pt idx="9">
                  <c:v>63.74074074074074</c:v>
                </c:pt>
                <c:pt idx="10">
                  <c:v>63.629629629629626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5-4099-A9A9-81370F119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844655"/>
        <c:axId val="2085848399"/>
      </c:lineChart>
      <c:lineChart>
        <c:grouping val="standard"/>
        <c:varyColors val="0"/>
        <c:ser>
          <c:idx val="0"/>
          <c:order val="0"/>
          <c:tx>
            <c:strRef>
              <c:f>'[3]Priebeh hysteréza'!$AB$3</c:f>
              <c:strCache>
                <c:ptCount val="1"/>
                <c:pt idx="0">
                  <c:v>Avg_GDP_pc_const</c:v>
                </c:pt>
              </c:strCache>
            </c:strRef>
          </c:tx>
          <c:spPr>
            <a:ln w="28575" cap="rnd">
              <a:solidFill>
                <a:srgbClr val="0032C8"/>
              </a:solidFill>
              <a:round/>
            </a:ln>
            <a:effectLst/>
          </c:spPr>
          <c:marker>
            <c:symbol val="none"/>
          </c:marker>
          <c:cat>
            <c:numRef>
              <c:f>'[3]Priebeh hysteréza'!$AA$4:$AA$14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'[3]Priebeh hysteréza'!$AB$4:$AB$14</c:f>
              <c:numCache>
                <c:formatCode>General</c:formatCode>
                <c:ptCount val="11"/>
                <c:pt idx="0">
                  <c:v>28923.063230443211</c:v>
                </c:pt>
                <c:pt idx="1">
                  <c:v>28915.564121531272</c:v>
                </c:pt>
                <c:pt idx="2">
                  <c:v>29382.224336109481</c:v>
                </c:pt>
                <c:pt idx="3">
                  <c:v>30332.630152103156</c:v>
                </c:pt>
                <c:pt idx="4">
                  <c:v>30946.521110484013</c:v>
                </c:pt>
                <c:pt idx="5">
                  <c:v>31833.387369167383</c:v>
                </c:pt>
                <c:pt idx="6">
                  <c:v>32565.970082214575</c:v>
                </c:pt>
                <c:pt idx="7">
                  <c:v>33221.343735835209</c:v>
                </c:pt>
                <c:pt idx="8">
                  <c:v>31904.258459107092</c:v>
                </c:pt>
                <c:pt idx="9">
                  <c:v>33862.310122802046</c:v>
                </c:pt>
                <c:pt idx="10">
                  <c:v>35096.149920460426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05-4099-A9A9-81370F119C3C}"/>
            </c:ext>
          </c:extLst>
        </c:ser>
        <c:ser>
          <c:idx val="1"/>
          <c:order val="1"/>
          <c:tx>
            <c:strRef>
              <c:f>'[3]Priebeh hysteréza'!$AC$3</c:f>
              <c:strCache>
                <c:ptCount val="1"/>
                <c:pt idx="0">
                  <c:v>Avg_GDP_pc_const (2012 – 2022)</c:v>
                </c:pt>
              </c:strCache>
            </c:strRef>
          </c:tx>
          <c:spPr>
            <a:ln w="28575" cap="rnd">
              <a:solidFill>
                <a:srgbClr val="0032C8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9879259304273846"/>
                  <c:y val="0.35306693806131378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sk-SK"/>
                </a:p>
              </c:txPr>
            </c:trendlineLbl>
          </c:trendline>
          <c:cat>
            <c:numRef>
              <c:f>'[3]Priebeh hysteréza'!$AA$4:$AA$14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'[3]Priebeh hysteréza'!$AC$4:$AC$14</c:f>
              <c:numCache>
                <c:formatCode>General</c:formatCode>
                <c:ptCount val="11"/>
                <c:pt idx="0">
                  <c:v>28923.063230443211</c:v>
                </c:pt>
                <c:pt idx="1">
                  <c:v>28915.564121531272</c:v>
                </c:pt>
                <c:pt idx="2">
                  <c:v>29382.224336109481</c:v>
                </c:pt>
                <c:pt idx="3">
                  <c:v>30332.630152103156</c:v>
                </c:pt>
                <c:pt idx="4">
                  <c:v>30946.521110484013</c:v>
                </c:pt>
                <c:pt idx="5">
                  <c:v>31833.387369167383</c:v>
                </c:pt>
                <c:pt idx="6">
                  <c:v>32565.970082214575</c:v>
                </c:pt>
                <c:pt idx="7">
                  <c:v>33221.343735835209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05-4099-A9A9-81370F119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172159"/>
        <c:axId val="2000170079"/>
      </c:lineChart>
      <c:catAx>
        <c:axId val="208584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2085848399"/>
        <c:crosses val="autoZero"/>
        <c:auto val="1"/>
        <c:lblAlgn val="ctr"/>
        <c:lblOffset val="100"/>
        <c:noMultiLvlLbl val="0"/>
      </c:catAx>
      <c:valAx>
        <c:axId val="2085848399"/>
        <c:scaling>
          <c:orientation val="minMax"/>
          <c:min val="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2085844655"/>
        <c:crosses val="autoZero"/>
        <c:crossBetween val="between"/>
      </c:valAx>
      <c:valAx>
        <c:axId val="2000170079"/>
        <c:scaling>
          <c:orientation val="minMax"/>
          <c:min val="28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2000172159"/>
        <c:crosses val="max"/>
        <c:crossBetween val="between"/>
      </c:valAx>
      <c:catAx>
        <c:axId val="20001721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01700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5700197067428315"/>
          <c:y val="0.83069235712162048"/>
          <c:w val="0.69040620198109193"/>
          <c:h val="0.144947106946589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'[3]CPI SVK'!$D$1</c:f>
              <c:strCache>
                <c:ptCount val="1"/>
                <c:pt idx="0">
                  <c:v>Exports_sh</c:v>
                </c:pt>
              </c:strCache>
            </c:strRef>
          </c:tx>
          <c:spPr>
            <a:ln w="28575" cap="rnd">
              <a:solidFill>
                <a:srgbClr val="3C96FF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sk-SK"/>
                </a:p>
              </c:txPr>
            </c:trendlineLbl>
          </c:trendline>
          <c:cat>
            <c:numRef>
              <c:f>'[3]CPI SVK'!$B$2:$B$12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'[3]CPI SVK'!$D$2:$D$12</c:f>
              <c:numCache>
                <c:formatCode>General</c:formatCode>
                <c:ptCount val="11"/>
                <c:pt idx="0">
                  <c:v>90.831407844345264</c:v>
                </c:pt>
                <c:pt idx="1">
                  <c:v>93.442005859546711</c:v>
                </c:pt>
                <c:pt idx="2">
                  <c:v>91.400079974305129</c:v>
                </c:pt>
                <c:pt idx="3">
                  <c:v>91.600474292704419</c:v>
                </c:pt>
                <c:pt idx="4">
                  <c:v>93.466045495465906</c:v>
                </c:pt>
                <c:pt idx="5">
                  <c:v>95.074327319502302</c:v>
                </c:pt>
                <c:pt idx="6">
                  <c:v>95.835851144437285</c:v>
                </c:pt>
                <c:pt idx="7">
                  <c:v>91.910100448721508</c:v>
                </c:pt>
                <c:pt idx="8">
                  <c:v>85.058051611777813</c:v>
                </c:pt>
                <c:pt idx="9">
                  <c:v>92.353867644487877</c:v>
                </c:pt>
                <c:pt idx="10">
                  <c:v>99.064424946361413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2-4C88-92A7-18B3FBFED655}"/>
            </c:ext>
          </c:extLst>
        </c:ser>
        <c:ser>
          <c:idx val="0"/>
          <c:order val="1"/>
          <c:tx>
            <c:strRef>
              <c:f>'[3]CPI SVK'!$C$1</c:f>
              <c:strCache>
                <c:ptCount val="1"/>
                <c:pt idx="0">
                  <c:v>CPI_score</c:v>
                </c:pt>
              </c:strCache>
            </c:strRef>
          </c:tx>
          <c:spPr>
            <a:ln w="28575" cap="rnd">
              <a:solidFill>
                <a:srgbClr val="6E6E6E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5.867235345581802E-3"/>
                  <c:y val="7.107976086322542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sk-SK"/>
                </a:p>
              </c:txPr>
            </c:trendlineLbl>
          </c:trendline>
          <c:cat>
            <c:numRef>
              <c:f>'[3]CPI SVK'!$B$2:$B$12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'[3]CPI SVK'!$C$2:$C$12</c:f>
              <c:numCache>
                <c:formatCode>General</c:formatCode>
                <c:ptCount val="11"/>
                <c:pt idx="0">
                  <c:v>46</c:v>
                </c:pt>
                <c:pt idx="1">
                  <c:v>47</c:v>
                </c:pt>
                <c:pt idx="2">
                  <c:v>50</c:v>
                </c:pt>
                <c:pt idx="3">
                  <c:v>51</c:v>
                </c:pt>
                <c:pt idx="4">
                  <c:v>51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49</c:v>
                </c:pt>
                <c:pt idx="9">
                  <c:v>52</c:v>
                </c:pt>
                <c:pt idx="10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2-4C88-92A7-18B3FBFED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731855"/>
        <c:axId val="324732271"/>
      </c:lineChart>
      <c:lineChart>
        <c:grouping val="standard"/>
        <c:varyColors val="0"/>
        <c:ser>
          <c:idx val="2"/>
          <c:order val="2"/>
          <c:tx>
            <c:strRef>
              <c:f>'[3]CPI SVK'!$E$1</c:f>
              <c:strCache>
                <c:ptCount val="1"/>
                <c:pt idx="0">
                  <c:v>GDP_pc_const</c:v>
                </c:pt>
              </c:strCache>
            </c:strRef>
          </c:tx>
          <c:spPr>
            <a:ln w="28575" cap="rnd">
              <a:solidFill>
                <a:srgbClr val="0032C8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4257874015748032E-2"/>
                  <c:y val="-5.55555555555555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sk-SK"/>
                </a:p>
              </c:txPr>
            </c:trendlineLbl>
          </c:trendline>
          <c:cat>
            <c:numRef>
              <c:f>'[3]CPI SVK'!$B$2:$B$12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'[3]CPI SVK'!$E$2:$E$12</c:f>
              <c:numCache>
                <c:formatCode>General</c:formatCode>
                <c:ptCount val="11"/>
                <c:pt idx="0">
                  <c:v>15126.035298776151</c:v>
                </c:pt>
                <c:pt idx="1">
                  <c:v>15205.395578054617</c:v>
                </c:pt>
                <c:pt idx="2">
                  <c:v>15600.367167180191</c:v>
                </c:pt>
                <c:pt idx="3">
                  <c:v>16390.882174850707</c:v>
                </c:pt>
                <c:pt idx="4">
                  <c:v>16687.984457149159</c:v>
                </c:pt>
                <c:pt idx="5">
                  <c:v>17151.652477668038</c:v>
                </c:pt>
                <c:pt idx="6">
                  <c:v>17818.234107216696</c:v>
                </c:pt>
                <c:pt idx="7">
                  <c:v>18240.720926096597</c:v>
                </c:pt>
                <c:pt idx="8">
                  <c:v>17617.049313456049</c:v>
                </c:pt>
                <c:pt idx="9">
                  <c:v>18513.085342543207</c:v>
                </c:pt>
                <c:pt idx="10">
                  <c:v>18875.706749728684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42-4C88-92A7-18B3FBFED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51311"/>
        <c:axId val="338252143"/>
      </c:lineChart>
      <c:catAx>
        <c:axId val="32473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324732271"/>
        <c:crosses val="autoZero"/>
        <c:auto val="1"/>
        <c:lblAlgn val="ctr"/>
        <c:lblOffset val="100"/>
        <c:noMultiLvlLbl val="0"/>
      </c:catAx>
      <c:valAx>
        <c:axId val="324732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324731855"/>
        <c:crosses val="autoZero"/>
        <c:crossBetween val="between"/>
      </c:valAx>
      <c:valAx>
        <c:axId val="338252143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338251311"/>
        <c:crosses val="max"/>
        <c:crossBetween val="between"/>
      </c:valAx>
      <c:catAx>
        <c:axId val="338251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252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'[2]major constraint small'!$C$1</c:f>
              <c:strCache>
                <c:ptCount val="1"/>
                <c:pt idx="0">
                  <c:v>Korupcia –  hlavná prekážka (2007 – 2009)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'[2]major constraint small'!$B$2:$B$28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Írsko</c:v>
                </c:pt>
                <c:pt idx="3">
                  <c:v>Fínsko</c:v>
                </c:pt>
                <c:pt idx="4">
                  <c:v>Belgicko</c:v>
                </c:pt>
                <c:pt idx="5">
                  <c:v>Dánsko</c:v>
                </c:pt>
                <c:pt idx="6">
                  <c:v>Maďarsko</c:v>
                </c:pt>
                <c:pt idx="7">
                  <c:v>Luxembursko</c:v>
                </c:pt>
                <c:pt idx="8">
                  <c:v>Rakúsko</c:v>
                </c:pt>
                <c:pt idx="9">
                  <c:v>Estónsko</c:v>
                </c:pt>
                <c:pt idx="10">
                  <c:v>Nemecko</c:v>
                </c:pt>
                <c:pt idx="11">
                  <c:v>Litva</c:v>
                </c:pt>
                <c:pt idx="12">
                  <c:v>Taliansko</c:v>
                </c:pt>
                <c:pt idx="13">
                  <c:v>Chorvátsko</c:v>
                </c:pt>
                <c:pt idx="14">
                  <c:v>Slovinsko</c:v>
                </c:pt>
                <c:pt idx="15">
                  <c:v>Česko</c:v>
                </c:pt>
                <c:pt idx="16">
                  <c:v>Slovensko</c:v>
                </c:pt>
                <c:pt idx="17">
                  <c:v>Malta</c:v>
                </c:pt>
                <c:pt idx="18">
                  <c:v>Portugalsko</c:v>
                </c:pt>
                <c:pt idx="19">
                  <c:v>Francúzsko</c:v>
                </c:pt>
                <c:pt idx="20">
                  <c:v>Lotyšsko</c:v>
                </c:pt>
                <c:pt idx="21">
                  <c:v>Cyprus</c:v>
                </c:pt>
                <c:pt idx="22">
                  <c:v>Španielsko</c:v>
                </c:pt>
                <c:pt idx="23">
                  <c:v>Poľsko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small'!$C$2:$C$28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2.2000000000000002</c:v>
                </c:pt>
                <c:pt idx="7">
                  <c:v>0</c:v>
                </c:pt>
                <c:pt idx="8">
                  <c:v>0</c:v>
                </c:pt>
                <c:pt idx="9">
                  <c:v>4.4000000000000004</c:v>
                </c:pt>
                <c:pt idx="10">
                  <c:v>0</c:v>
                </c:pt>
                <c:pt idx="11">
                  <c:v>17.600000000000001</c:v>
                </c:pt>
                <c:pt idx="12">
                  <c:v>0</c:v>
                </c:pt>
                <c:pt idx="13">
                  <c:v>15.7</c:v>
                </c:pt>
                <c:pt idx="14">
                  <c:v>21.4</c:v>
                </c:pt>
                <c:pt idx="15">
                  <c:v>26</c:v>
                </c:pt>
                <c:pt idx="16">
                  <c:v>23.9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23.7</c:v>
                </c:pt>
                <c:pt idx="21">
                  <c:v>0</c:v>
                </c:pt>
                <c:pt idx="22">
                  <c:v>0</c:v>
                </c:pt>
                <c:pt idx="23">
                  <c:v>23.8</c:v>
                </c:pt>
                <c:pt idx="24">
                  <c:v>31.3</c:v>
                </c:pt>
                <c:pt idx="25">
                  <c:v>0</c:v>
                </c:pt>
                <c:pt idx="26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2-43BE-A38B-DE88F8830B75}"/>
            </c:ext>
          </c:extLst>
        </c:ser>
        <c:ser>
          <c:idx val="1"/>
          <c:order val="1"/>
          <c:tx>
            <c:strRef>
              <c:f>'[2]major constraint small'!$D$1</c:f>
              <c:strCache>
                <c:ptCount val="1"/>
                <c:pt idx="0">
                  <c:v>Korupcia – hlavná prekážka (2013 – 2014)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'[2]major constraint small'!$B$2:$B$28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Írsko</c:v>
                </c:pt>
                <c:pt idx="3">
                  <c:v>Fínsko</c:v>
                </c:pt>
                <c:pt idx="4">
                  <c:v>Belgicko</c:v>
                </c:pt>
                <c:pt idx="5">
                  <c:v>Dánsko</c:v>
                </c:pt>
                <c:pt idx="6">
                  <c:v>Maďarsko</c:v>
                </c:pt>
                <c:pt idx="7">
                  <c:v>Luxembursko</c:v>
                </c:pt>
                <c:pt idx="8">
                  <c:v>Rakúsko</c:v>
                </c:pt>
                <c:pt idx="9">
                  <c:v>Estónsko</c:v>
                </c:pt>
                <c:pt idx="10">
                  <c:v>Nemecko</c:v>
                </c:pt>
                <c:pt idx="11">
                  <c:v>Litva</c:v>
                </c:pt>
                <c:pt idx="12">
                  <c:v>Taliansko</c:v>
                </c:pt>
                <c:pt idx="13">
                  <c:v>Chorvátsko</c:v>
                </c:pt>
                <c:pt idx="14">
                  <c:v>Slovinsko</c:v>
                </c:pt>
                <c:pt idx="15">
                  <c:v>Česko</c:v>
                </c:pt>
                <c:pt idx="16">
                  <c:v>Slovensko</c:v>
                </c:pt>
                <c:pt idx="17">
                  <c:v>Malta</c:v>
                </c:pt>
                <c:pt idx="18">
                  <c:v>Portugalsko</c:v>
                </c:pt>
                <c:pt idx="19">
                  <c:v>Francúzsko</c:v>
                </c:pt>
                <c:pt idx="20">
                  <c:v>Lotyšsko</c:v>
                </c:pt>
                <c:pt idx="21">
                  <c:v>Cyprus</c:v>
                </c:pt>
                <c:pt idx="22">
                  <c:v>Španielsko</c:v>
                </c:pt>
                <c:pt idx="23">
                  <c:v>Poľsko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small'!$D$2:$D$28</c:f>
              <c:numCache>
                <c:formatCode>General</c:formatCode>
                <c:ptCount val="27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  <c:pt idx="9">
                  <c:v>0.8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11.3</c:v>
                </c:pt>
                <c:pt idx="14">
                  <c:v>13.9</c:v>
                </c:pt>
                <c:pt idx="15">
                  <c:v>11.5</c:v>
                </c:pt>
                <c:pt idx="16">
                  <c:v>9.3000000000000007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2.7</c:v>
                </c:pt>
                <c:pt idx="21">
                  <c:v>0</c:v>
                </c:pt>
                <c:pt idx="22">
                  <c:v>0</c:v>
                </c:pt>
                <c:pt idx="23">
                  <c:v>8.9</c:v>
                </c:pt>
                <c:pt idx="24">
                  <c:v>7.2</c:v>
                </c:pt>
                <c:pt idx="25">
                  <c:v>0</c:v>
                </c:pt>
                <c:pt idx="2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2-43BE-A38B-DE88F8830B75}"/>
            </c:ext>
          </c:extLst>
        </c:ser>
        <c:ser>
          <c:idx val="2"/>
          <c:order val="2"/>
          <c:tx>
            <c:strRef>
              <c:f>'[2]major constraint small'!$E$1</c:f>
              <c:strCache>
                <c:ptCount val="1"/>
                <c:pt idx="0">
                  <c:v>Korupcia – hlavná prekážka (2018 – 2021)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'[2]major constraint small'!$B$2:$B$28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Írsko</c:v>
                </c:pt>
                <c:pt idx="3">
                  <c:v>Fínsko</c:v>
                </c:pt>
                <c:pt idx="4">
                  <c:v>Belgicko</c:v>
                </c:pt>
                <c:pt idx="5">
                  <c:v>Dánsko</c:v>
                </c:pt>
                <c:pt idx="6">
                  <c:v>Maďarsko</c:v>
                </c:pt>
                <c:pt idx="7">
                  <c:v>Luxembursko</c:v>
                </c:pt>
                <c:pt idx="8">
                  <c:v>Rakúsko</c:v>
                </c:pt>
                <c:pt idx="9">
                  <c:v>Estónsko</c:v>
                </c:pt>
                <c:pt idx="10">
                  <c:v>Nemecko</c:v>
                </c:pt>
                <c:pt idx="11">
                  <c:v>Litva</c:v>
                </c:pt>
                <c:pt idx="12">
                  <c:v>Taliansko</c:v>
                </c:pt>
                <c:pt idx="13">
                  <c:v>Chorvátsko</c:v>
                </c:pt>
                <c:pt idx="14">
                  <c:v>Slovinsko</c:v>
                </c:pt>
                <c:pt idx="15">
                  <c:v>Česko</c:v>
                </c:pt>
                <c:pt idx="16">
                  <c:v>Slovensko</c:v>
                </c:pt>
                <c:pt idx="17">
                  <c:v>Malta</c:v>
                </c:pt>
                <c:pt idx="18">
                  <c:v>Portugalsko</c:v>
                </c:pt>
                <c:pt idx="19">
                  <c:v>Francúzsko</c:v>
                </c:pt>
                <c:pt idx="20">
                  <c:v>Lotyšsko</c:v>
                </c:pt>
                <c:pt idx="21">
                  <c:v>Cyprus</c:v>
                </c:pt>
                <c:pt idx="22">
                  <c:v>Španielsko</c:v>
                </c:pt>
                <c:pt idx="23">
                  <c:v>Poľsko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small'!$E$2:$E$28</c:f>
              <c:numCache>
                <c:formatCode>General</c:formatCode>
                <c:ptCount val="27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3.1</c:v>
                </c:pt>
                <c:pt idx="5">
                  <c:v>3.5</c:v>
                </c:pt>
                <c:pt idx="6">
                  <c:v>3.7</c:v>
                </c:pt>
                <c:pt idx="7">
                  <c:v>4</c:v>
                </c:pt>
                <c:pt idx="8">
                  <c:v>4.7</c:v>
                </c:pt>
                <c:pt idx="9">
                  <c:v>5.3</c:v>
                </c:pt>
                <c:pt idx="10">
                  <c:v>6.6</c:v>
                </c:pt>
                <c:pt idx="11">
                  <c:v>9.5</c:v>
                </c:pt>
                <c:pt idx="12">
                  <c:v>11.7</c:v>
                </c:pt>
                <c:pt idx="13">
                  <c:v>12.6</c:v>
                </c:pt>
                <c:pt idx="14">
                  <c:v>13</c:v>
                </c:pt>
                <c:pt idx="15">
                  <c:v>13.4</c:v>
                </c:pt>
                <c:pt idx="16">
                  <c:v>13.8</c:v>
                </c:pt>
                <c:pt idx="17">
                  <c:v>15.7</c:v>
                </c:pt>
                <c:pt idx="18">
                  <c:v>17.100000000000001</c:v>
                </c:pt>
                <c:pt idx="19">
                  <c:v>18.3</c:v>
                </c:pt>
                <c:pt idx="20">
                  <c:v>19.600000000000001</c:v>
                </c:pt>
                <c:pt idx="21">
                  <c:v>20</c:v>
                </c:pt>
                <c:pt idx="22">
                  <c:v>22.6</c:v>
                </c:pt>
                <c:pt idx="23">
                  <c:v>23.8</c:v>
                </c:pt>
                <c:pt idx="24">
                  <c:v>27.4</c:v>
                </c:pt>
                <c:pt idx="25">
                  <c:v>41.1</c:v>
                </c:pt>
                <c:pt idx="26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2-43BE-A38B-DE88F8830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6215648"/>
        <c:axId val="1236220224"/>
      </c:barChart>
      <c:catAx>
        <c:axId val="1236215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36220224"/>
        <c:crosses val="autoZero"/>
        <c:auto val="1"/>
        <c:lblAlgn val="ctr"/>
        <c:lblOffset val="100"/>
        <c:noMultiLvlLbl val="0"/>
      </c:catAx>
      <c:valAx>
        <c:axId val="123622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3621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'[2]major constraint medium'!$C$1</c:f>
              <c:strCache>
                <c:ptCount val="1"/>
                <c:pt idx="0">
                  <c:v>Korupcia –  hlavná prekážka (2007 – 2009)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'[2]major constraint medium'!$B$2:$B$28</c:f>
              <c:strCache>
                <c:ptCount val="27"/>
                <c:pt idx="0">
                  <c:v>Írsko</c:v>
                </c:pt>
                <c:pt idx="1">
                  <c:v>Holandsko</c:v>
                </c:pt>
                <c:pt idx="2">
                  <c:v>Fínsko</c:v>
                </c:pt>
                <c:pt idx="3">
                  <c:v>Švédsko</c:v>
                </c:pt>
                <c:pt idx="4">
                  <c:v>Dánsko</c:v>
                </c:pt>
                <c:pt idx="5">
                  <c:v>Belgicko</c:v>
                </c:pt>
                <c:pt idx="6">
                  <c:v>Estónsko</c:v>
                </c:pt>
                <c:pt idx="7">
                  <c:v>Litva</c:v>
                </c:pt>
                <c:pt idx="8">
                  <c:v>Luxembursko</c:v>
                </c:pt>
                <c:pt idx="9">
                  <c:v>Česko</c:v>
                </c:pt>
                <c:pt idx="10">
                  <c:v>Rakúsko</c:v>
                </c:pt>
                <c:pt idx="11">
                  <c:v>Slovinsko</c:v>
                </c:pt>
                <c:pt idx="12">
                  <c:v>Malta</c:v>
                </c:pt>
                <c:pt idx="13">
                  <c:v>Nemecko</c:v>
                </c:pt>
                <c:pt idx="14">
                  <c:v>Maďarsko</c:v>
                </c:pt>
                <c:pt idx="15">
                  <c:v>Portugalsko</c:v>
                </c:pt>
                <c:pt idx="16">
                  <c:v>Francúzsko</c:v>
                </c:pt>
                <c:pt idx="17">
                  <c:v>Lotyšsko</c:v>
                </c:pt>
                <c:pt idx="18">
                  <c:v>Chorvátsko</c:v>
                </c:pt>
                <c:pt idx="19">
                  <c:v>Taliansko</c:v>
                </c:pt>
                <c:pt idx="20">
                  <c:v>Španielsko</c:v>
                </c:pt>
                <c:pt idx="21">
                  <c:v>Slovensko</c:v>
                </c:pt>
                <c:pt idx="22">
                  <c:v>Poľsko</c:v>
                </c:pt>
                <c:pt idx="23">
                  <c:v>Cyprus</c:v>
                </c:pt>
                <c:pt idx="24">
                  <c:v>Bulharsko</c:v>
                </c:pt>
                <c:pt idx="25">
                  <c:v>Rumunsko</c:v>
                </c:pt>
                <c:pt idx="26">
                  <c:v>Grécko</c:v>
                </c:pt>
              </c:strCache>
            </c:strRef>
          </c:cat>
          <c:val>
            <c:numRef>
              <c:f>'[2]major constraint medium'!$C$2:$C$28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</c:v>
                </c:pt>
                <c:pt idx="8">
                  <c:v>0</c:v>
                </c:pt>
                <c:pt idx="9">
                  <c:v>30.2</c:v>
                </c:pt>
                <c:pt idx="10">
                  <c:v>0</c:v>
                </c:pt>
                <c:pt idx="11">
                  <c:v>15.1</c:v>
                </c:pt>
                <c:pt idx="12">
                  <c:v>0</c:v>
                </c:pt>
                <c:pt idx="13">
                  <c:v>0</c:v>
                </c:pt>
                <c:pt idx="14">
                  <c:v>4.4000000000000004</c:v>
                </c:pt>
                <c:pt idx="15">
                  <c:v>0</c:v>
                </c:pt>
                <c:pt idx="16">
                  <c:v>0</c:v>
                </c:pt>
                <c:pt idx="17">
                  <c:v>16.2</c:v>
                </c:pt>
                <c:pt idx="18">
                  <c:v>41.7</c:v>
                </c:pt>
                <c:pt idx="19">
                  <c:v>0</c:v>
                </c:pt>
                <c:pt idx="20">
                  <c:v>0</c:v>
                </c:pt>
                <c:pt idx="21">
                  <c:v>16.3</c:v>
                </c:pt>
                <c:pt idx="22">
                  <c:v>21</c:v>
                </c:pt>
                <c:pt idx="23">
                  <c:v>0</c:v>
                </c:pt>
                <c:pt idx="24">
                  <c:v>20.7</c:v>
                </c:pt>
                <c:pt idx="25">
                  <c:v>31.1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7-4C07-A341-04A9CA8EEB1B}"/>
            </c:ext>
          </c:extLst>
        </c:ser>
        <c:ser>
          <c:idx val="1"/>
          <c:order val="1"/>
          <c:tx>
            <c:strRef>
              <c:f>'[2]major constraint medium'!$D$1</c:f>
              <c:strCache>
                <c:ptCount val="1"/>
                <c:pt idx="0">
                  <c:v>Korupcia – hlavná prekážka (2013 – 2014)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'[2]major constraint medium'!$B$2:$B$28</c:f>
              <c:strCache>
                <c:ptCount val="27"/>
                <c:pt idx="0">
                  <c:v>Írsko</c:v>
                </c:pt>
                <c:pt idx="1">
                  <c:v>Holandsko</c:v>
                </c:pt>
                <c:pt idx="2">
                  <c:v>Fínsko</c:v>
                </c:pt>
                <c:pt idx="3">
                  <c:v>Švédsko</c:v>
                </c:pt>
                <c:pt idx="4">
                  <c:v>Dánsko</c:v>
                </c:pt>
                <c:pt idx="5">
                  <c:v>Belgicko</c:v>
                </c:pt>
                <c:pt idx="6">
                  <c:v>Estónsko</c:v>
                </c:pt>
                <c:pt idx="7">
                  <c:v>Litva</c:v>
                </c:pt>
                <c:pt idx="8">
                  <c:v>Luxembursko</c:v>
                </c:pt>
                <c:pt idx="9">
                  <c:v>Česko</c:v>
                </c:pt>
                <c:pt idx="10">
                  <c:v>Rakúsko</c:v>
                </c:pt>
                <c:pt idx="11">
                  <c:v>Slovinsko</c:v>
                </c:pt>
                <c:pt idx="12">
                  <c:v>Malta</c:v>
                </c:pt>
                <c:pt idx="13">
                  <c:v>Nemecko</c:v>
                </c:pt>
                <c:pt idx="14">
                  <c:v>Maďarsko</c:v>
                </c:pt>
                <c:pt idx="15">
                  <c:v>Portugalsko</c:v>
                </c:pt>
                <c:pt idx="16">
                  <c:v>Francúzsko</c:v>
                </c:pt>
                <c:pt idx="17">
                  <c:v>Lotyšsko</c:v>
                </c:pt>
                <c:pt idx="18">
                  <c:v>Chorvátsko</c:v>
                </c:pt>
                <c:pt idx="19">
                  <c:v>Taliansko</c:v>
                </c:pt>
                <c:pt idx="20">
                  <c:v>Španielsko</c:v>
                </c:pt>
                <c:pt idx="21">
                  <c:v>Slovensko</c:v>
                </c:pt>
                <c:pt idx="22">
                  <c:v>Poľsko</c:v>
                </c:pt>
                <c:pt idx="23">
                  <c:v>Cyprus</c:v>
                </c:pt>
                <c:pt idx="24">
                  <c:v>Bulharsko</c:v>
                </c:pt>
                <c:pt idx="25">
                  <c:v>Rumunsko</c:v>
                </c:pt>
                <c:pt idx="26">
                  <c:v>Grécko</c:v>
                </c:pt>
              </c:strCache>
            </c:strRef>
          </c:cat>
          <c:val>
            <c:numRef>
              <c:f>'[2]major constraint medium'!$D$2:$D$28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6.5</c:v>
                </c:pt>
                <c:pt idx="8">
                  <c:v>0</c:v>
                </c:pt>
                <c:pt idx="9">
                  <c:v>10.8</c:v>
                </c:pt>
                <c:pt idx="10">
                  <c:v>0</c:v>
                </c:pt>
                <c:pt idx="11">
                  <c:v>24</c:v>
                </c:pt>
                <c:pt idx="12">
                  <c:v>0</c:v>
                </c:pt>
                <c:pt idx="13">
                  <c:v>0</c:v>
                </c:pt>
                <c:pt idx="14">
                  <c:v>0.3</c:v>
                </c:pt>
                <c:pt idx="15">
                  <c:v>0</c:v>
                </c:pt>
                <c:pt idx="16">
                  <c:v>0</c:v>
                </c:pt>
                <c:pt idx="17">
                  <c:v>6.7</c:v>
                </c:pt>
                <c:pt idx="18">
                  <c:v>14.1</c:v>
                </c:pt>
                <c:pt idx="19">
                  <c:v>0</c:v>
                </c:pt>
                <c:pt idx="20">
                  <c:v>0</c:v>
                </c:pt>
                <c:pt idx="21">
                  <c:v>9</c:v>
                </c:pt>
                <c:pt idx="22">
                  <c:v>14.7</c:v>
                </c:pt>
                <c:pt idx="23">
                  <c:v>0</c:v>
                </c:pt>
                <c:pt idx="24">
                  <c:v>10.4</c:v>
                </c:pt>
                <c:pt idx="25">
                  <c:v>17.899999999999999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7-4C07-A341-04A9CA8EEB1B}"/>
            </c:ext>
          </c:extLst>
        </c:ser>
        <c:ser>
          <c:idx val="2"/>
          <c:order val="2"/>
          <c:tx>
            <c:strRef>
              <c:f>'[2]major constraint medium'!$E$1</c:f>
              <c:strCache>
                <c:ptCount val="1"/>
                <c:pt idx="0">
                  <c:v>Korupcia – hlavná prekážka (2018 – 2021)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'[2]major constraint medium'!$B$2:$B$28</c:f>
              <c:strCache>
                <c:ptCount val="27"/>
                <c:pt idx="0">
                  <c:v>Írsko</c:v>
                </c:pt>
                <c:pt idx="1">
                  <c:v>Holandsko</c:v>
                </c:pt>
                <c:pt idx="2">
                  <c:v>Fínsko</c:v>
                </c:pt>
                <c:pt idx="3">
                  <c:v>Švédsko</c:v>
                </c:pt>
                <c:pt idx="4">
                  <c:v>Dánsko</c:v>
                </c:pt>
                <c:pt idx="5">
                  <c:v>Belgicko</c:v>
                </c:pt>
                <c:pt idx="6">
                  <c:v>Estónsko</c:v>
                </c:pt>
                <c:pt idx="7">
                  <c:v>Litva</c:v>
                </c:pt>
                <c:pt idx="8">
                  <c:v>Luxembursko</c:v>
                </c:pt>
                <c:pt idx="9">
                  <c:v>Česko</c:v>
                </c:pt>
                <c:pt idx="10">
                  <c:v>Rakúsko</c:v>
                </c:pt>
                <c:pt idx="11">
                  <c:v>Slovinsko</c:v>
                </c:pt>
                <c:pt idx="12">
                  <c:v>Malta</c:v>
                </c:pt>
                <c:pt idx="13">
                  <c:v>Nemecko</c:v>
                </c:pt>
                <c:pt idx="14">
                  <c:v>Maďarsko</c:v>
                </c:pt>
                <c:pt idx="15">
                  <c:v>Portugalsko</c:v>
                </c:pt>
                <c:pt idx="16">
                  <c:v>Francúzsko</c:v>
                </c:pt>
                <c:pt idx="17">
                  <c:v>Lotyšsko</c:v>
                </c:pt>
                <c:pt idx="18">
                  <c:v>Chorvátsko</c:v>
                </c:pt>
                <c:pt idx="19">
                  <c:v>Taliansko</c:v>
                </c:pt>
                <c:pt idx="20">
                  <c:v>Španielsko</c:v>
                </c:pt>
                <c:pt idx="21">
                  <c:v>Slovensko</c:v>
                </c:pt>
                <c:pt idx="22">
                  <c:v>Poľsko</c:v>
                </c:pt>
                <c:pt idx="23">
                  <c:v>Cyprus</c:v>
                </c:pt>
                <c:pt idx="24">
                  <c:v>Bulharsko</c:v>
                </c:pt>
                <c:pt idx="25">
                  <c:v>Rumunsko</c:v>
                </c:pt>
                <c:pt idx="26">
                  <c:v>Grécko</c:v>
                </c:pt>
              </c:strCache>
            </c:strRef>
          </c:cat>
          <c:val>
            <c:numRef>
              <c:f>'[2]major constraint medium'!$E$2:$E$28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1</c:v>
                </c:pt>
                <c:pt idx="5">
                  <c:v>1.4</c:v>
                </c:pt>
                <c:pt idx="6">
                  <c:v>1.7</c:v>
                </c:pt>
                <c:pt idx="7">
                  <c:v>2.4</c:v>
                </c:pt>
                <c:pt idx="8">
                  <c:v>3.3</c:v>
                </c:pt>
                <c:pt idx="9">
                  <c:v>5.4</c:v>
                </c:pt>
                <c:pt idx="10">
                  <c:v>5.9</c:v>
                </c:pt>
                <c:pt idx="11">
                  <c:v>7</c:v>
                </c:pt>
                <c:pt idx="12">
                  <c:v>7.1</c:v>
                </c:pt>
                <c:pt idx="13">
                  <c:v>9.1</c:v>
                </c:pt>
                <c:pt idx="14">
                  <c:v>9.6999999999999993</c:v>
                </c:pt>
                <c:pt idx="15">
                  <c:v>10.8</c:v>
                </c:pt>
                <c:pt idx="16">
                  <c:v>11.3</c:v>
                </c:pt>
                <c:pt idx="17">
                  <c:v>12.1</c:v>
                </c:pt>
                <c:pt idx="18">
                  <c:v>12.7</c:v>
                </c:pt>
                <c:pt idx="19">
                  <c:v>15.3</c:v>
                </c:pt>
                <c:pt idx="20">
                  <c:v>17.100000000000001</c:v>
                </c:pt>
                <c:pt idx="21">
                  <c:v>18.5</c:v>
                </c:pt>
                <c:pt idx="22">
                  <c:v>19.3</c:v>
                </c:pt>
                <c:pt idx="23">
                  <c:v>26.2</c:v>
                </c:pt>
                <c:pt idx="24">
                  <c:v>26.6</c:v>
                </c:pt>
                <c:pt idx="25">
                  <c:v>38.1</c:v>
                </c:pt>
                <c:pt idx="26">
                  <c:v>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D7-4C07-A341-04A9CA8EE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7917024"/>
        <c:axId val="1247912448"/>
      </c:barChart>
      <c:catAx>
        <c:axId val="1247917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47912448"/>
        <c:crosses val="autoZero"/>
        <c:auto val="1"/>
        <c:lblAlgn val="ctr"/>
        <c:lblOffset val="100"/>
        <c:noMultiLvlLbl val="0"/>
      </c:catAx>
      <c:valAx>
        <c:axId val="124791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4791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'[2]major constraint large'!$C$1</c:f>
              <c:strCache>
                <c:ptCount val="1"/>
                <c:pt idx="0">
                  <c:v>Korupcia –  hlavná prekážka (2007 – 2009)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'[2]major constraint large'!$B$2:$B$28</c:f>
              <c:strCache>
                <c:ptCount val="27"/>
                <c:pt idx="0">
                  <c:v>Belgicko</c:v>
                </c:pt>
                <c:pt idx="1">
                  <c:v>Fínsko</c:v>
                </c:pt>
                <c:pt idx="2">
                  <c:v>Írsko</c:v>
                </c:pt>
                <c:pt idx="3">
                  <c:v>Luxembursko</c:v>
                </c:pt>
                <c:pt idx="4">
                  <c:v>Švédsko</c:v>
                </c:pt>
                <c:pt idx="5">
                  <c:v>Holandsko</c:v>
                </c:pt>
                <c:pt idx="6">
                  <c:v>Maďarsko</c:v>
                </c:pt>
                <c:pt idx="7">
                  <c:v>Dánsko</c:v>
                </c:pt>
                <c:pt idx="8">
                  <c:v>Slovinsko</c:v>
                </c:pt>
                <c:pt idx="9">
                  <c:v>Litva</c:v>
                </c:pt>
                <c:pt idx="10">
                  <c:v>Estónsko</c:v>
                </c:pt>
                <c:pt idx="11">
                  <c:v>Portugalsko</c:v>
                </c:pt>
                <c:pt idx="12">
                  <c:v>Slovensko</c:v>
                </c:pt>
                <c:pt idx="13">
                  <c:v>Francúzsko</c:v>
                </c:pt>
                <c:pt idx="14">
                  <c:v>Chorvátsko</c:v>
                </c:pt>
                <c:pt idx="15">
                  <c:v>Rakúsko</c:v>
                </c:pt>
                <c:pt idx="16">
                  <c:v>Malta</c:v>
                </c:pt>
                <c:pt idx="17">
                  <c:v>Nemecko</c:v>
                </c:pt>
                <c:pt idx="18">
                  <c:v>Česko</c:v>
                </c:pt>
                <c:pt idx="19">
                  <c:v>Cyprus</c:v>
                </c:pt>
                <c:pt idx="20">
                  <c:v>Taliansko</c:v>
                </c:pt>
                <c:pt idx="21">
                  <c:v>Lotyšsko</c:v>
                </c:pt>
                <c:pt idx="22">
                  <c:v>Bulharsko</c:v>
                </c:pt>
                <c:pt idx="23">
                  <c:v>Poľsko</c:v>
                </c:pt>
                <c:pt idx="24">
                  <c:v>Španielsko</c:v>
                </c:pt>
                <c:pt idx="25">
                  <c:v>Rumunsko</c:v>
                </c:pt>
                <c:pt idx="26">
                  <c:v>Grécko</c:v>
                </c:pt>
              </c:strCache>
            </c:strRef>
          </c:cat>
          <c:val>
            <c:numRef>
              <c:f>'[2]major constraint large'!$C$2:$C$28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7.2</c:v>
                </c:pt>
                <c:pt idx="7">
                  <c:v>0</c:v>
                </c:pt>
                <c:pt idx="8">
                  <c:v>3.7</c:v>
                </c:pt>
                <c:pt idx="9">
                  <c:v>12.6</c:v>
                </c:pt>
                <c:pt idx="10">
                  <c:v>0</c:v>
                </c:pt>
                <c:pt idx="11">
                  <c:v>0</c:v>
                </c:pt>
                <c:pt idx="12">
                  <c:v>12.6</c:v>
                </c:pt>
                <c:pt idx="13">
                  <c:v>0</c:v>
                </c:pt>
                <c:pt idx="14">
                  <c:v>21.1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36.1</c:v>
                </c:pt>
                <c:pt idx="19">
                  <c:v>0</c:v>
                </c:pt>
                <c:pt idx="20">
                  <c:v>0</c:v>
                </c:pt>
                <c:pt idx="21">
                  <c:v>14.4</c:v>
                </c:pt>
                <c:pt idx="22">
                  <c:v>20.399999999999999</c:v>
                </c:pt>
                <c:pt idx="23">
                  <c:v>20.7</c:v>
                </c:pt>
                <c:pt idx="24">
                  <c:v>0</c:v>
                </c:pt>
                <c:pt idx="25">
                  <c:v>34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A-41D6-877F-DBB87164139A}"/>
            </c:ext>
          </c:extLst>
        </c:ser>
        <c:ser>
          <c:idx val="1"/>
          <c:order val="1"/>
          <c:tx>
            <c:strRef>
              <c:f>'[2]major constraint large'!$D$1</c:f>
              <c:strCache>
                <c:ptCount val="1"/>
                <c:pt idx="0">
                  <c:v>Korupcia – hlavná prekážka (2013 – 2014)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'[2]major constraint large'!$B$2:$B$28</c:f>
              <c:strCache>
                <c:ptCount val="27"/>
                <c:pt idx="0">
                  <c:v>Belgicko</c:v>
                </c:pt>
                <c:pt idx="1">
                  <c:v>Fínsko</c:v>
                </c:pt>
                <c:pt idx="2">
                  <c:v>Írsko</c:v>
                </c:pt>
                <c:pt idx="3">
                  <c:v>Luxembursko</c:v>
                </c:pt>
                <c:pt idx="4">
                  <c:v>Švédsko</c:v>
                </c:pt>
                <c:pt idx="5">
                  <c:v>Holandsko</c:v>
                </c:pt>
                <c:pt idx="6">
                  <c:v>Maďarsko</c:v>
                </c:pt>
                <c:pt idx="7">
                  <c:v>Dánsko</c:v>
                </c:pt>
                <c:pt idx="8">
                  <c:v>Slovinsko</c:v>
                </c:pt>
                <c:pt idx="9">
                  <c:v>Litva</c:v>
                </c:pt>
                <c:pt idx="10">
                  <c:v>Estónsko</c:v>
                </c:pt>
                <c:pt idx="11">
                  <c:v>Portugalsko</c:v>
                </c:pt>
                <c:pt idx="12">
                  <c:v>Slovensko</c:v>
                </c:pt>
                <c:pt idx="13">
                  <c:v>Francúzsko</c:v>
                </c:pt>
                <c:pt idx="14">
                  <c:v>Chorvátsko</c:v>
                </c:pt>
                <c:pt idx="15">
                  <c:v>Rakúsko</c:v>
                </c:pt>
                <c:pt idx="16">
                  <c:v>Malta</c:v>
                </c:pt>
                <c:pt idx="17">
                  <c:v>Nemecko</c:v>
                </c:pt>
                <c:pt idx="18">
                  <c:v>Česko</c:v>
                </c:pt>
                <c:pt idx="19">
                  <c:v>Cyprus</c:v>
                </c:pt>
                <c:pt idx="20">
                  <c:v>Taliansko</c:v>
                </c:pt>
                <c:pt idx="21">
                  <c:v>Lotyšsko</c:v>
                </c:pt>
                <c:pt idx="22">
                  <c:v>Bulharsko</c:v>
                </c:pt>
                <c:pt idx="23">
                  <c:v>Poľsko</c:v>
                </c:pt>
                <c:pt idx="24">
                  <c:v>Španielsko</c:v>
                </c:pt>
                <c:pt idx="25">
                  <c:v>Rumunsko</c:v>
                </c:pt>
                <c:pt idx="26">
                  <c:v>Grécko</c:v>
                </c:pt>
              </c:strCache>
            </c:strRef>
          </c:cat>
          <c:val>
            <c:numRef>
              <c:f>'[2]major constraint large'!$D$2:$D$28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8.1</c:v>
                </c:pt>
                <c:pt idx="7">
                  <c:v>0</c:v>
                </c:pt>
                <c:pt idx="8">
                  <c:v>25.2</c:v>
                </c:pt>
                <c:pt idx="9">
                  <c:v>0.8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1.4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6.1</c:v>
                </c:pt>
                <c:pt idx="22">
                  <c:v>0.4</c:v>
                </c:pt>
                <c:pt idx="23">
                  <c:v>1.8</c:v>
                </c:pt>
                <c:pt idx="24">
                  <c:v>0</c:v>
                </c:pt>
                <c:pt idx="25">
                  <c:v>14.1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A-41D6-877F-DBB87164139A}"/>
            </c:ext>
          </c:extLst>
        </c:ser>
        <c:ser>
          <c:idx val="2"/>
          <c:order val="2"/>
          <c:tx>
            <c:strRef>
              <c:f>'[2]major constraint large'!$E$1</c:f>
              <c:strCache>
                <c:ptCount val="1"/>
                <c:pt idx="0">
                  <c:v>Korupcia – hlavná prekážka (2018 – 2021)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'[2]major constraint large'!$B$2:$B$28</c:f>
              <c:strCache>
                <c:ptCount val="27"/>
                <c:pt idx="0">
                  <c:v>Belgicko</c:v>
                </c:pt>
                <c:pt idx="1">
                  <c:v>Fínsko</c:v>
                </c:pt>
                <c:pt idx="2">
                  <c:v>Írsko</c:v>
                </c:pt>
                <c:pt idx="3">
                  <c:v>Luxembursko</c:v>
                </c:pt>
                <c:pt idx="4">
                  <c:v>Švédsko</c:v>
                </c:pt>
                <c:pt idx="5">
                  <c:v>Holandsko</c:v>
                </c:pt>
                <c:pt idx="6">
                  <c:v>Maďarsko</c:v>
                </c:pt>
                <c:pt idx="7">
                  <c:v>Dánsko</c:v>
                </c:pt>
                <c:pt idx="8">
                  <c:v>Slovinsko</c:v>
                </c:pt>
                <c:pt idx="9">
                  <c:v>Litva</c:v>
                </c:pt>
                <c:pt idx="10">
                  <c:v>Estónsko</c:v>
                </c:pt>
                <c:pt idx="11">
                  <c:v>Portugalsko</c:v>
                </c:pt>
                <c:pt idx="12">
                  <c:v>Slovensko</c:v>
                </c:pt>
                <c:pt idx="13">
                  <c:v>Francúzsko</c:v>
                </c:pt>
                <c:pt idx="14">
                  <c:v>Chorvátsko</c:v>
                </c:pt>
                <c:pt idx="15">
                  <c:v>Rakúsko</c:v>
                </c:pt>
                <c:pt idx="16">
                  <c:v>Malta</c:v>
                </c:pt>
                <c:pt idx="17">
                  <c:v>Nemecko</c:v>
                </c:pt>
                <c:pt idx="18">
                  <c:v>Česko</c:v>
                </c:pt>
                <c:pt idx="19">
                  <c:v>Cyprus</c:v>
                </c:pt>
                <c:pt idx="20">
                  <c:v>Taliansko</c:v>
                </c:pt>
                <c:pt idx="21">
                  <c:v>Lotyšsko</c:v>
                </c:pt>
                <c:pt idx="22">
                  <c:v>Bulharsko</c:v>
                </c:pt>
                <c:pt idx="23">
                  <c:v>Poľsko</c:v>
                </c:pt>
                <c:pt idx="24">
                  <c:v>Španielsko</c:v>
                </c:pt>
                <c:pt idx="25">
                  <c:v>Rumunsko</c:v>
                </c:pt>
                <c:pt idx="26">
                  <c:v>Grécko</c:v>
                </c:pt>
              </c:strCache>
            </c:strRef>
          </c:cat>
          <c:val>
            <c:numRef>
              <c:f>'[2]major constraint large'!$E$2:$E$28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0.9</c:v>
                </c:pt>
                <c:pt idx="7">
                  <c:v>1.4</c:v>
                </c:pt>
                <c:pt idx="8">
                  <c:v>1.4</c:v>
                </c:pt>
                <c:pt idx="9">
                  <c:v>1.7</c:v>
                </c:pt>
                <c:pt idx="10">
                  <c:v>3.6</c:v>
                </c:pt>
                <c:pt idx="11">
                  <c:v>3.6</c:v>
                </c:pt>
                <c:pt idx="12">
                  <c:v>3.8</c:v>
                </c:pt>
                <c:pt idx="13">
                  <c:v>5.4</c:v>
                </c:pt>
                <c:pt idx="14">
                  <c:v>5.5</c:v>
                </c:pt>
                <c:pt idx="15">
                  <c:v>5.7</c:v>
                </c:pt>
                <c:pt idx="16">
                  <c:v>6.4</c:v>
                </c:pt>
                <c:pt idx="17">
                  <c:v>7.9</c:v>
                </c:pt>
                <c:pt idx="18">
                  <c:v>9.3000000000000007</c:v>
                </c:pt>
                <c:pt idx="19">
                  <c:v>11.7</c:v>
                </c:pt>
                <c:pt idx="20">
                  <c:v>11.8</c:v>
                </c:pt>
                <c:pt idx="21">
                  <c:v>13.9</c:v>
                </c:pt>
                <c:pt idx="22">
                  <c:v>14.1</c:v>
                </c:pt>
                <c:pt idx="23">
                  <c:v>14.2</c:v>
                </c:pt>
                <c:pt idx="24">
                  <c:v>18.5</c:v>
                </c:pt>
                <c:pt idx="25">
                  <c:v>50.5</c:v>
                </c:pt>
                <c:pt idx="26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FA-41D6-877F-DBB871641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71172160"/>
        <c:axId val="1071178400"/>
      </c:barChart>
      <c:catAx>
        <c:axId val="1071172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071178400"/>
        <c:crosses val="autoZero"/>
        <c:auto val="1"/>
        <c:lblAlgn val="ctr"/>
        <c:lblOffset val="100"/>
        <c:noMultiLvlLbl val="0"/>
      </c:catAx>
      <c:valAx>
        <c:axId val="107117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07117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'[2]major constraint domáce'!$C$1</c:f>
              <c:strCache>
                <c:ptCount val="1"/>
                <c:pt idx="0">
                  <c:v>Korupcia –  hlavná prekážka (2007 – 2009)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'[2]major constraint domáce'!$B$2:$B$28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Írsko</c:v>
                </c:pt>
                <c:pt idx="3">
                  <c:v>Fínsko</c:v>
                </c:pt>
                <c:pt idx="4">
                  <c:v>Luxembursko</c:v>
                </c:pt>
                <c:pt idx="5">
                  <c:v>Dánsko</c:v>
                </c:pt>
                <c:pt idx="6">
                  <c:v>Belgicko</c:v>
                </c:pt>
                <c:pt idx="7">
                  <c:v>Maďarsko</c:v>
                </c:pt>
                <c:pt idx="8">
                  <c:v>Rakúsko</c:v>
                </c:pt>
                <c:pt idx="9">
                  <c:v>Estónsko</c:v>
                </c:pt>
                <c:pt idx="10">
                  <c:v>Nemecko</c:v>
                </c:pt>
                <c:pt idx="11">
                  <c:v>Litva</c:v>
                </c:pt>
                <c:pt idx="12">
                  <c:v>Česko</c:v>
                </c:pt>
                <c:pt idx="13">
                  <c:v>Slovinsko</c:v>
                </c:pt>
                <c:pt idx="14">
                  <c:v>Malta</c:v>
                </c:pt>
                <c:pt idx="15">
                  <c:v>Chorvátsko</c:v>
                </c:pt>
                <c:pt idx="16">
                  <c:v>Taliansko</c:v>
                </c:pt>
                <c:pt idx="17">
                  <c:v>Slovensko</c:v>
                </c:pt>
                <c:pt idx="18">
                  <c:v>Portugalsko</c:v>
                </c:pt>
                <c:pt idx="19">
                  <c:v>Francúzsko</c:v>
                </c:pt>
                <c:pt idx="20">
                  <c:v>Lotyšsko</c:v>
                </c:pt>
                <c:pt idx="21">
                  <c:v>Španielsko</c:v>
                </c:pt>
                <c:pt idx="22">
                  <c:v>Cyprus</c:v>
                </c:pt>
                <c:pt idx="23">
                  <c:v>Poľsko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domáce'!$C$2:$C$28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3.2</c:v>
                </c:pt>
                <c:pt idx="8">
                  <c:v>0</c:v>
                </c:pt>
                <c:pt idx="9">
                  <c:v>3.4</c:v>
                </c:pt>
                <c:pt idx="10">
                  <c:v>0</c:v>
                </c:pt>
                <c:pt idx="11">
                  <c:v>21.1</c:v>
                </c:pt>
                <c:pt idx="12">
                  <c:v>27.2</c:v>
                </c:pt>
                <c:pt idx="13">
                  <c:v>19.3</c:v>
                </c:pt>
                <c:pt idx="14">
                  <c:v>0</c:v>
                </c:pt>
                <c:pt idx="15">
                  <c:v>27.7</c:v>
                </c:pt>
                <c:pt idx="16">
                  <c:v>0</c:v>
                </c:pt>
                <c:pt idx="17">
                  <c:v>20.8</c:v>
                </c:pt>
                <c:pt idx="18">
                  <c:v>0</c:v>
                </c:pt>
                <c:pt idx="19">
                  <c:v>0</c:v>
                </c:pt>
                <c:pt idx="20">
                  <c:v>21.9</c:v>
                </c:pt>
                <c:pt idx="21">
                  <c:v>0</c:v>
                </c:pt>
                <c:pt idx="22">
                  <c:v>0</c:v>
                </c:pt>
                <c:pt idx="23">
                  <c:v>23.1</c:v>
                </c:pt>
                <c:pt idx="24">
                  <c:v>26.4</c:v>
                </c:pt>
                <c:pt idx="25">
                  <c:v>0</c:v>
                </c:pt>
                <c:pt idx="2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F-4428-9AA3-A4E30D009494}"/>
            </c:ext>
          </c:extLst>
        </c:ser>
        <c:ser>
          <c:idx val="1"/>
          <c:order val="1"/>
          <c:tx>
            <c:strRef>
              <c:f>'[2]major constraint domáce'!$D$1</c:f>
              <c:strCache>
                <c:ptCount val="1"/>
                <c:pt idx="0">
                  <c:v>Korupcia – hlavná prekážka (2013 – 2014)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'[2]major constraint domáce'!$B$2:$B$28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Írsko</c:v>
                </c:pt>
                <c:pt idx="3">
                  <c:v>Fínsko</c:v>
                </c:pt>
                <c:pt idx="4">
                  <c:v>Luxembursko</c:v>
                </c:pt>
                <c:pt idx="5">
                  <c:v>Dánsko</c:v>
                </c:pt>
                <c:pt idx="6">
                  <c:v>Belgicko</c:v>
                </c:pt>
                <c:pt idx="7">
                  <c:v>Maďarsko</c:v>
                </c:pt>
                <c:pt idx="8">
                  <c:v>Rakúsko</c:v>
                </c:pt>
                <c:pt idx="9">
                  <c:v>Estónsko</c:v>
                </c:pt>
                <c:pt idx="10">
                  <c:v>Nemecko</c:v>
                </c:pt>
                <c:pt idx="11">
                  <c:v>Litva</c:v>
                </c:pt>
                <c:pt idx="12">
                  <c:v>Česko</c:v>
                </c:pt>
                <c:pt idx="13">
                  <c:v>Slovinsko</c:v>
                </c:pt>
                <c:pt idx="14">
                  <c:v>Malta</c:v>
                </c:pt>
                <c:pt idx="15">
                  <c:v>Chorvátsko</c:v>
                </c:pt>
                <c:pt idx="16">
                  <c:v>Taliansko</c:v>
                </c:pt>
                <c:pt idx="17">
                  <c:v>Slovensko</c:v>
                </c:pt>
                <c:pt idx="18">
                  <c:v>Portugalsko</c:v>
                </c:pt>
                <c:pt idx="19">
                  <c:v>Francúzsko</c:v>
                </c:pt>
                <c:pt idx="20">
                  <c:v>Lotyšsko</c:v>
                </c:pt>
                <c:pt idx="21">
                  <c:v>Španielsko</c:v>
                </c:pt>
                <c:pt idx="22">
                  <c:v>Cyprus</c:v>
                </c:pt>
                <c:pt idx="23">
                  <c:v>Poľsko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domáce'!$D$2:$D$28</c:f>
              <c:numCache>
                <c:formatCode>General</c:formatCode>
                <c:ptCount val="27"/>
                <c:pt idx="0">
                  <c:v>1.4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1.1000000000000001</c:v>
                </c:pt>
                <c:pt idx="8">
                  <c:v>0</c:v>
                </c:pt>
                <c:pt idx="9">
                  <c:v>0.7</c:v>
                </c:pt>
                <c:pt idx="10">
                  <c:v>0</c:v>
                </c:pt>
                <c:pt idx="11">
                  <c:v>5.6</c:v>
                </c:pt>
                <c:pt idx="12">
                  <c:v>12.4</c:v>
                </c:pt>
                <c:pt idx="13">
                  <c:v>17.2</c:v>
                </c:pt>
                <c:pt idx="14">
                  <c:v>0</c:v>
                </c:pt>
                <c:pt idx="15">
                  <c:v>12.1</c:v>
                </c:pt>
                <c:pt idx="16">
                  <c:v>0</c:v>
                </c:pt>
                <c:pt idx="17">
                  <c:v>6.5</c:v>
                </c:pt>
                <c:pt idx="18">
                  <c:v>0</c:v>
                </c:pt>
                <c:pt idx="19">
                  <c:v>0</c:v>
                </c:pt>
                <c:pt idx="20">
                  <c:v>4.4000000000000004</c:v>
                </c:pt>
                <c:pt idx="21">
                  <c:v>0</c:v>
                </c:pt>
                <c:pt idx="22">
                  <c:v>0</c:v>
                </c:pt>
                <c:pt idx="23">
                  <c:v>9.9</c:v>
                </c:pt>
                <c:pt idx="24">
                  <c:v>8.1999999999999993</c:v>
                </c:pt>
                <c:pt idx="25">
                  <c:v>0</c:v>
                </c:pt>
                <c:pt idx="26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F-4428-9AA3-A4E30D009494}"/>
            </c:ext>
          </c:extLst>
        </c:ser>
        <c:ser>
          <c:idx val="2"/>
          <c:order val="2"/>
          <c:tx>
            <c:strRef>
              <c:f>'[2]major constraint domáce'!$E$1</c:f>
              <c:strCache>
                <c:ptCount val="1"/>
                <c:pt idx="0">
                  <c:v>Korupcia – hlavná prekážka (2018 – 2021)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'[2]major constraint domáce'!$B$2:$B$28</c:f>
              <c:strCache>
                <c:ptCount val="27"/>
                <c:pt idx="0">
                  <c:v>Švédsko</c:v>
                </c:pt>
                <c:pt idx="1">
                  <c:v>Holandsko</c:v>
                </c:pt>
                <c:pt idx="2">
                  <c:v>Írsko</c:v>
                </c:pt>
                <c:pt idx="3">
                  <c:v>Fínsko</c:v>
                </c:pt>
                <c:pt idx="4">
                  <c:v>Luxembursko</c:v>
                </c:pt>
                <c:pt idx="5">
                  <c:v>Dánsko</c:v>
                </c:pt>
                <c:pt idx="6">
                  <c:v>Belgicko</c:v>
                </c:pt>
                <c:pt idx="7">
                  <c:v>Maďarsko</c:v>
                </c:pt>
                <c:pt idx="8">
                  <c:v>Rakúsko</c:v>
                </c:pt>
                <c:pt idx="9">
                  <c:v>Estónsko</c:v>
                </c:pt>
                <c:pt idx="10">
                  <c:v>Nemecko</c:v>
                </c:pt>
                <c:pt idx="11">
                  <c:v>Litva</c:v>
                </c:pt>
                <c:pt idx="12">
                  <c:v>Česko</c:v>
                </c:pt>
                <c:pt idx="13">
                  <c:v>Slovinsko</c:v>
                </c:pt>
                <c:pt idx="14">
                  <c:v>Malta</c:v>
                </c:pt>
                <c:pt idx="15">
                  <c:v>Chorvátsko</c:v>
                </c:pt>
                <c:pt idx="16">
                  <c:v>Taliansko</c:v>
                </c:pt>
                <c:pt idx="17">
                  <c:v>Slovensko</c:v>
                </c:pt>
                <c:pt idx="18">
                  <c:v>Portugalsko</c:v>
                </c:pt>
                <c:pt idx="19">
                  <c:v>Francúzsko</c:v>
                </c:pt>
                <c:pt idx="20">
                  <c:v>Lotyšsko</c:v>
                </c:pt>
                <c:pt idx="21">
                  <c:v>Španielsko</c:v>
                </c:pt>
                <c:pt idx="22">
                  <c:v>Cyprus</c:v>
                </c:pt>
                <c:pt idx="23">
                  <c:v>Poľsko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domáce'!$E$2:$E$28</c:f>
              <c:numCache>
                <c:formatCode>General</c:formatCode>
                <c:ptCount val="27"/>
                <c:pt idx="0">
                  <c:v>0</c:v>
                </c:pt>
                <c:pt idx="1">
                  <c:v>0.4</c:v>
                </c:pt>
                <c:pt idx="2">
                  <c:v>0.5</c:v>
                </c:pt>
                <c:pt idx="3">
                  <c:v>1.2</c:v>
                </c:pt>
                <c:pt idx="4">
                  <c:v>1.6</c:v>
                </c:pt>
                <c:pt idx="5">
                  <c:v>2.7</c:v>
                </c:pt>
                <c:pt idx="6">
                  <c:v>2.9</c:v>
                </c:pt>
                <c:pt idx="7">
                  <c:v>4.5999999999999996</c:v>
                </c:pt>
                <c:pt idx="8">
                  <c:v>4.9000000000000004</c:v>
                </c:pt>
                <c:pt idx="9">
                  <c:v>5</c:v>
                </c:pt>
                <c:pt idx="10">
                  <c:v>7.7</c:v>
                </c:pt>
                <c:pt idx="11">
                  <c:v>8.5</c:v>
                </c:pt>
                <c:pt idx="12">
                  <c:v>11.5</c:v>
                </c:pt>
                <c:pt idx="13">
                  <c:v>11.8</c:v>
                </c:pt>
                <c:pt idx="14">
                  <c:v>12.1</c:v>
                </c:pt>
                <c:pt idx="15">
                  <c:v>12.3</c:v>
                </c:pt>
                <c:pt idx="16">
                  <c:v>12.3</c:v>
                </c:pt>
                <c:pt idx="17">
                  <c:v>14.1</c:v>
                </c:pt>
                <c:pt idx="18">
                  <c:v>15.3</c:v>
                </c:pt>
                <c:pt idx="19">
                  <c:v>17.100000000000001</c:v>
                </c:pt>
                <c:pt idx="20">
                  <c:v>18.899999999999999</c:v>
                </c:pt>
                <c:pt idx="21">
                  <c:v>20.6</c:v>
                </c:pt>
                <c:pt idx="22">
                  <c:v>20.9</c:v>
                </c:pt>
                <c:pt idx="23">
                  <c:v>22.4</c:v>
                </c:pt>
                <c:pt idx="24">
                  <c:v>26.3</c:v>
                </c:pt>
                <c:pt idx="25">
                  <c:v>43.9</c:v>
                </c:pt>
                <c:pt idx="2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AF-4428-9AA3-A4E30D009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66361792"/>
        <c:axId val="1266372608"/>
      </c:barChart>
      <c:catAx>
        <c:axId val="1266361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66372608"/>
        <c:crosses val="autoZero"/>
        <c:auto val="1"/>
        <c:lblAlgn val="ctr"/>
        <c:lblOffset val="100"/>
        <c:noMultiLvlLbl val="0"/>
      </c:catAx>
      <c:valAx>
        <c:axId val="126637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6636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'[2]major constraint zahraničné'!$C$1</c:f>
              <c:strCache>
                <c:ptCount val="1"/>
                <c:pt idx="0">
                  <c:v>Korupcia –  hlavná prekážka (2007 – 2009)</c:v>
                </c:pt>
              </c:strCache>
            </c:strRef>
          </c:tx>
          <c:spPr>
            <a:solidFill>
              <a:srgbClr val="6E6E6E"/>
            </a:solidFill>
            <a:ln>
              <a:noFill/>
            </a:ln>
            <a:effectLst/>
          </c:spPr>
          <c:invertIfNegative val="0"/>
          <c:cat>
            <c:strRef>
              <c:f>'[2]major constraint zahraničné'!$B$2:$B$28</c:f>
              <c:strCache>
                <c:ptCount val="27"/>
                <c:pt idx="0">
                  <c:v>Estónsko</c:v>
                </c:pt>
                <c:pt idx="1">
                  <c:v>Fínsko</c:v>
                </c:pt>
                <c:pt idx="2">
                  <c:v>Holandsko</c:v>
                </c:pt>
                <c:pt idx="3">
                  <c:v>Švédsko</c:v>
                </c:pt>
                <c:pt idx="4">
                  <c:v>Litva</c:v>
                </c:pt>
                <c:pt idx="5">
                  <c:v>Belgicko</c:v>
                </c:pt>
                <c:pt idx="6">
                  <c:v>Taliansko</c:v>
                </c:pt>
                <c:pt idx="7">
                  <c:v>Írsko</c:v>
                </c:pt>
                <c:pt idx="8">
                  <c:v>Malta</c:v>
                </c:pt>
                <c:pt idx="9">
                  <c:v>Dánsko</c:v>
                </c:pt>
                <c:pt idx="10">
                  <c:v>Nemecko</c:v>
                </c:pt>
                <c:pt idx="11">
                  <c:v>Luxembursko</c:v>
                </c:pt>
                <c:pt idx="12">
                  <c:v>Francúzsko</c:v>
                </c:pt>
                <c:pt idx="13">
                  <c:v>Rakúsko</c:v>
                </c:pt>
                <c:pt idx="14">
                  <c:v>Slovinsko</c:v>
                </c:pt>
                <c:pt idx="15">
                  <c:v>Chorvátsko</c:v>
                </c:pt>
                <c:pt idx="16">
                  <c:v>Portugalsko</c:v>
                </c:pt>
                <c:pt idx="17">
                  <c:v>Lotyšsko</c:v>
                </c:pt>
                <c:pt idx="18">
                  <c:v>Slovensko</c:v>
                </c:pt>
                <c:pt idx="19">
                  <c:v>Česko</c:v>
                </c:pt>
                <c:pt idx="20">
                  <c:v>Cyprus</c:v>
                </c:pt>
                <c:pt idx="21">
                  <c:v>Maďarsko</c:v>
                </c:pt>
                <c:pt idx="22">
                  <c:v>Poľsko</c:v>
                </c:pt>
                <c:pt idx="23">
                  <c:v>Španielsko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zahraničné'!$C$2:$C$28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7.9</c:v>
                </c:pt>
                <c:pt idx="15">
                  <c:v>10.6</c:v>
                </c:pt>
                <c:pt idx="16">
                  <c:v>0</c:v>
                </c:pt>
                <c:pt idx="17">
                  <c:v>16.3</c:v>
                </c:pt>
                <c:pt idx="18">
                  <c:v>24.9</c:v>
                </c:pt>
                <c:pt idx="19">
                  <c:v>16.5</c:v>
                </c:pt>
                <c:pt idx="20">
                  <c:v>0</c:v>
                </c:pt>
                <c:pt idx="21">
                  <c:v>6.2</c:v>
                </c:pt>
                <c:pt idx="22">
                  <c:v>23.6</c:v>
                </c:pt>
                <c:pt idx="23">
                  <c:v>0</c:v>
                </c:pt>
                <c:pt idx="24">
                  <c:v>18.7</c:v>
                </c:pt>
                <c:pt idx="25">
                  <c:v>0</c:v>
                </c:pt>
                <c:pt idx="26">
                  <c:v>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B-4F9C-8333-17C90C6C6D2B}"/>
            </c:ext>
          </c:extLst>
        </c:ser>
        <c:ser>
          <c:idx val="1"/>
          <c:order val="1"/>
          <c:tx>
            <c:strRef>
              <c:f>'[2]major constraint zahraničné'!$D$1</c:f>
              <c:strCache>
                <c:ptCount val="1"/>
                <c:pt idx="0">
                  <c:v>Korupcia – hlavná prekážka (2013 – 2014)</c:v>
                </c:pt>
              </c:strCache>
            </c:strRef>
          </c:tx>
          <c:spPr>
            <a:solidFill>
              <a:srgbClr val="3C96FF"/>
            </a:solidFill>
            <a:ln>
              <a:noFill/>
            </a:ln>
            <a:effectLst/>
          </c:spPr>
          <c:invertIfNegative val="0"/>
          <c:cat>
            <c:strRef>
              <c:f>'[2]major constraint zahraničné'!$B$2:$B$28</c:f>
              <c:strCache>
                <c:ptCount val="27"/>
                <c:pt idx="0">
                  <c:v>Estónsko</c:v>
                </c:pt>
                <c:pt idx="1">
                  <c:v>Fínsko</c:v>
                </c:pt>
                <c:pt idx="2">
                  <c:v>Holandsko</c:v>
                </c:pt>
                <c:pt idx="3">
                  <c:v>Švédsko</c:v>
                </c:pt>
                <c:pt idx="4">
                  <c:v>Litva</c:v>
                </c:pt>
                <c:pt idx="5">
                  <c:v>Belgicko</c:v>
                </c:pt>
                <c:pt idx="6">
                  <c:v>Taliansko</c:v>
                </c:pt>
                <c:pt idx="7">
                  <c:v>Írsko</c:v>
                </c:pt>
                <c:pt idx="8">
                  <c:v>Malta</c:v>
                </c:pt>
                <c:pt idx="9">
                  <c:v>Dánsko</c:v>
                </c:pt>
                <c:pt idx="10">
                  <c:v>Nemecko</c:v>
                </c:pt>
                <c:pt idx="11">
                  <c:v>Luxembursko</c:v>
                </c:pt>
                <c:pt idx="12">
                  <c:v>Francúzsko</c:v>
                </c:pt>
                <c:pt idx="13">
                  <c:v>Rakúsko</c:v>
                </c:pt>
                <c:pt idx="14">
                  <c:v>Slovinsko</c:v>
                </c:pt>
                <c:pt idx="15">
                  <c:v>Chorvátsko</c:v>
                </c:pt>
                <c:pt idx="16">
                  <c:v>Portugalsko</c:v>
                </c:pt>
                <c:pt idx="17">
                  <c:v>Lotyšsko</c:v>
                </c:pt>
                <c:pt idx="18">
                  <c:v>Slovensko</c:v>
                </c:pt>
                <c:pt idx="19">
                  <c:v>Česko</c:v>
                </c:pt>
                <c:pt idx="20">
                  <c:v>Cyprus</c:v>
                </c:pt>
                <c:pt idx="21">
                  <c:v>Maďarsko</c:v>
                </c:pt>
                <c:pt idx="22">
                  <c:v>Poľsko</c:v>
                </c:pt>
                <c:pt idx="23">
                  <c:v>Španielsko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zahraničné'!$D$2:$D$28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10.1</c:v>
                </c:pt>
                <c:pt idx="15">
                  <c:v>4.7</c:v>
                </c:pt>
                <c:pt idx="16">
                  <c:v>0</c:v>
                </c:pt>
                <c:pt idx="17">
                  <c:v>0</c:v>
                </c:pt>
                <c:pt idx="18">
                  <c:v>16.3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12.6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FB-4F9C-8333-17C90C6C6D2B}"/>
            </c:ext>
          </c:extLst>
        </c:ser>
        <c:ser>
          <c:idx val="2"/>
          <c:order val="2"/>
          <c:tx>
            <c:strRef>
              <c:f>'[2]major constraint zahraničné'!$E$1</c:f>
              <c:strCache>
                <c:ptCount val="1"/>
                <c:pt idx="0">
                  <c:v>Korupcia – hlavná prekážka (2018 – 2021)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'[2]major constraint zahraničné'!$B$2:$B$28</c:f>
              <c:strCache>
                <c:ptCount val="27"/>
                <c:pt idx="0">
                  <c:v>Estónsko</c:v>
                </c:pt>
                <c:pt idx="1">
                  <c:v>Fínsko</c:v>
                </c:pt>
                <c:pt idx="2">
                  <c:v>Holandsko</c:v>
                </c:pt>
                <c:pt idx="3">
                  <c:v>Švédsko</c:v>
                </c:pt>
                <c:pt idx="4">
                  <c:v>Litva</c:v>
                </c:pt>
                <c:pt idx="5">
                  <c:v>Belgicko</c:v>
                </c:pt>
                <c:pt idx="6">
                  <c:v>Taliansko</c:v>
                </c:pt>
                <c:pt idx="7">
                  <c:v>Írsko</c:v>
                </c:pt>
                <c:pt idx="8">
                  <c:v>Malta</c:v>
                </c:pt>
                <c:pt idx="9">
                  <c:v>Dánsko</c:v>
                </c:pt>
                <c:pt idx="10">
                  <c:v>Nemecko</c:v>
                </c:pt>
                <c:pt idx="11">
                  <c:v>Luxembursko</c:v>
                </c:pt>
                <c:pt idx="12">
                  <c:v>Francúzsko</c:v>
                </c:pt>
                <c:pt idx="13">
                  <c:v>Rakúsko</c:v>
                </c:pt>
                <c:pt idx="14">
                  <c:v>Slovinsko</c:v>
                </c:pt>
                <c:pt idx="15">
                  <c:v>Chorvátsko</c:v>
                </c:pt>
                <c:pt idx="16">
                  <c:v>Portugalsko</c:v>
                </c:pt>
                <c:pt idx="17">
                  <c:v>Lotyšsko</c:v>
                </c:pt>
                <c:pt idx="18">
                  <c:v>Slovensko</c:v>
                </c:pt>
                <c:pt idx="19">
                  <c:v>Česko</c:v>
                </c:pt>
                <c:pt idx="20">
                  <c:v>Cyprus</c:v>
                </c:pt>
                <c:pt idx="21">
                  <c:v>Maďarsko</c:v>
                </c:pt>
                <c:pt idx="22">
                  <c:v>Poľsko</c:v>
                </c:pt>
                <c:pt idx="23">
                  <c:v>Španielsko</c:v>
                </c:pt>
                <c:pt idx="24">
                  <c:v>Bulharsko</c:v>
                </c:pt>
                <c:pt idx="25">
                  <c:v>Grécko</c:v>
                </c:pt>
                <c:pt idx="26">
                  <c:v>Rumunsko</c:v>
                </c:pt>
              </c:strCache>
            </c:strRef>
          </c:cat>
          <c:val>
            <c:numRef>
              <c:f>'[2]major constraint zahraničné'!$E$2:$E$28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0.6</c:v>
                </c:pt>
                <c:pt idx="6">
                  <c:v>1.2</c:v>
                </c:pt>
                <c:pt idx="7">
                  <c:v>1.5</c:v>
                </c:pt>
                <c:pt idx="8">
                  <c:v>2.9</c:v>
                </c:pt>
                <c:pt idx="9">
                  <c:v>3</c:v>
                </c:pt>
                <c:pt idx="10">
                  <c:v>3.8</c:v>
                </c:pt>
                <c:pt idx="11">
                  <c:v>5.2</c:v>
                </c:pt>
                <c:pt idx="12">
                  <c:v>6</c:v>
                </c:pt>
                <c:pt idx="13">
                  <c:v>6.1</c:v>
                </c:pt>
                <c:pt idx="14">
                  <c:v>6.7</c:v>
                </c:pt>
                <c:pt idx="15">
                  <c:v>7.8</c:v>
                </c:pt>
                <c:pt idx="16">
                  <c:v>9.5</c:v>
                </c:pt>
                <c:pt idx="17">
                  <c:v>9.6</c:v>
                </c:pt>
                <c:pt idx="18">
                  <c:v>12</c:v>
                </c:pt>
                <c:pt idx="19">
                  <c:v>12.1</c:v>
                </c:pt>
                <c:pt idx="20">
                  <c:v>15</c:v>
                </c:pt>
                <c:pt idx="21">
                  <c:v>17.5</c:v>
                </c:pt>
                <c:pt idx="22">
                  <c:v>18.600000000000001</c:v>
                </c:pt>
                <c:pt idx="23">
                  <c:v>28.3</c:v>
                </c:pt>
                <c:pt idx="24">
                  <c:v>30.4</c:v>
                </c:pt>
                <c:pt idx="25">
                  <c:v>33.299999999999997</c:v>
                </c:pt>
                <c:pt idx="26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FB-4F9C-8333-17C90C6C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6233536"/>
        <c:axId val="1236226048"/>
      </c:barChart>
      <c:catAx>
        <c:axId val="1236233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36226048"/>
        <c:crosses val="autoZero"/>
        <c:auto val="1"/>
        <c:lblAlgn val="ctr"/>
        <c:lblOffset val="100"/>
        <c:noMultiLvlLbl val="0"/>
      </c:catAx>
      <c:valAx>
        <c:axId val="1236226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3623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464938</xdr:colOff>
      <xdr:row>65</xdr:row>
      <xdr:rowOff>51243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1237575</xdr:colOff>
      <xdr:row>61</xdr:row>
      <xdr:rowOff>193500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4</xdr:col>
      <xdr:colOff>76200</xdr:colOff>
      <xdr:row>61</xdr:row>
      <xdr:rowOff>104775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6</xdr:col>
      <xdr:colOff>187325</xdr:colOff>
      <xdr:row>28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6</xdr:col>
      <xdr:colOff>228600</xdr:colOff>
      <xdr:row>28</xdr:row>
      <xdr:rowOff>114300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1285200</xdr:colOff>
      <xdr:row>61</xdr:row>
      <xdr:rowOff>193500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1266150</xdr:colOff>
      <xdr:row>65</xdr:row>
      <xdr:rowOff>3000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1104225</xdr:colOff>
      <xdr:row>65</xdr:row>
      <xdr:rowOff>3000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1597575</xdr:colOff>
      <xdr:row>56</xdr:row>
      <xdr:rowOff>66675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1540425</xdr:colOff>
      <xdr:row>55</xdr:row>
      <xdr:rowOff>133350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jor%20constraint%20al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v&#233;%20CpHO/Ludia/Du&#353;an%20Steinhauser/MH%20SR/Anal&#253;zy%20a%20koment&#225;re/Koment&#225;r%20korupcia/Enterprise%20Survey/Enterprise_Survey_2023_07_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v&#233;%20CpHO/Ludia/Du&#353;an%20Steinhauser/MH%20SR/Anal&#253;zy%20a%20koment&#225;re/Koment&#225;r%20korupcia/CPI/CP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%20SV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jor constraint al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uption"/>
      <sheetName val="EU_2007_2009"/>
      <sheetName val="EU_2013_2014"/>
      <sheetName val="EU_2018_2021"/>
      <sheetName val="EU_2007_2009 Maj Const"/>
      <sheetName val="EU_2013_2014 Maj Const"/>
      <sheetName val="EU_2018_2021 Maj Const"/>
      <sheetName val="major constraint domáce"/>
      <sheetName val="major constraint zahraničné"/>
      <sheetName val="major constraint 18_21 sektor"/>
      <sheetName val="EU"/>
      <sheetName val="major constraint small"/>
      <sheetName val="major constraint medium"/>
      <sheetName val="major constraint large"/>
      <sheetName val="major constraint all"/>
      <sheetName val="major constraint exporters"/>
      <sheetName val="mx_exp vs exp_per"/>
      <sheetName val="WBG"/>
      <sheetName val="to get things done all"/>
      <sheetName val="CPI_2022"/>
      <sheetName val="Korelácia CPI WBG 2021_2022"/>
      <sheetName val="Zdro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C1" t="str">
            <v>Korupcia –  hlavná prekážka (2007 – 2009)</v>
          </cell>
          <cell r="D1" t="str">
            <v>Korupcia – hlavná prekážka (2013 – 2014)</v>
          </cell>
          <cell r="E1" t="str">
            <v>Korupcia – hlavná prekážka (2018 – 2021)</v>
          </cell>
        </row>
        <row r="2">
          <cell r="A2" t="str">
            <v>Sweden</v>
          </cell>
          <cell r="B2" t="str">
            <v>Švédsko</v>
          </cell>
          <cell r="C2" t="str">
            <v/>
          </cell>
          <cell r="D2">
            <v>1.4</v>
          </cell>
          <cell r="E2">
            <v>0</v>
          </cell>
        </row>
        <row r="3">
          <cell r="A3" t="str">
            <v>Netherlands</v>
          </cell>
          <cell r="B3" t="str">
            <v>Holandsko</v>
          </cell>
          <cell r="C3" t="str">
            <v/>
          </cell>
          <cell r="D3" t="str">
            <v/>
          </cell>
          <cell r="E3">
            <v>0.4</v>
          </cell>
        </row>
        <row r="4">
          <cell r="A4" t="str">
            <v>Ireland</v>
          </cell>
          <cell r="B4" t="str">
            <v>Írsko</v>
          </cell>
          <cell r="C4" t="str">
            <v/>
          </cell>
          <cell r="D4" t="str">
            <v/>
          </cell>
          <cell r="E4">
            <v>0.5</v>
          </cell>
        </row>
        <row r="5">
          <cell r="A5" t="str">
            <v>Finland</v>
          </cell>
          <cell r="B5" t="str">
            <v>Fínsko</v>
          </cell>
          <cell r="C5" t="str">
            <v/>
          </cell>
          <cell r="D5" t="str">
            <v/>
          </cell>
          <cell r="E5">
            <v>1.2</v>
          </cell>
        </row>
        <row r="6">
          <cell r="A6" t="str">
            <v>Luxembourg</v>
          </cell>
          <cell r="B6" t="str">
            <v>Luxembursko</v>
          </cell>
          <cell r="C6" t="str">
            <v/>
          </cell>
          <cell r="D6" t="str">
            <v/>
          </cell>
          <cell r="E6">
            <v>1.6</v>
          </cell>
        </row>
        <row r="7">
          <cell r="A7" t="str">
            <v>Denmark</v>
          </cell>
          <cell r="B7" t="str">
            <v>Dánsko</v>
          </cell>
          <cell r="C7" t="str">
            <v/>
          </cell>
          <cell r="D7" t="str">
            <v/>
          </cell>
          <cell r="E7">
            <v>2.7</v>
          </cell>
        </row>
        <row r="8">
          <cell r="A8" t="str">
            <v>Belgium</v>
          </cell>
          <cell r="B8" t="str">
            <v>Belgicko</v>
          </cell>
          <cell r="C8" t="str">
            <v/>
          </cell>
          <cell r="D8" t="str">
            <v/>
          </cell>
          <cell r="E8">
            <v>2.9</v>
          </cell>
        </row>
        <row r="9">
          <cell r="A9" t="str">
            <v>Hungary</v>
          </cell>
          <cell r="B9" t="str">
            <v>Maďarsko</v>
          </cell>
          <cell r="C9">
            <v>3.2</v>
          </cell>
          <cell r="D9">
            <v>1.1000000000000001</v>
          </cell>
          <cell r="E9">
            <v>4.5999999999999996</v>
          </cell>
        </row>
        <row r="10">
          <cell r="A10" t="str">
            <v>Austria</v>
          </cell>
          <cell r="B10" t="str">
            <v>Rakúsko</v>
          </cell>
          <cell r="C10" t="str">
            <v/>
          </cell>
          <cell r="D10" t="str">
            <v/>
          </cell>
          <cell r="E10">
            <v>4.9000000000000004</v>
          </cell>
        </row>
        <row r="11">
          <cell r="A11" t="str">
            <v>Estonia</v>
          </cell>
          <cell r="B11" t="str">
            <v>Estónsko</v>
          </cell>
          <cell r="C11">
            <v>3.4</v>
          </cell>
          <cell r="D11">
            <v>0.7</v>
          </cell>
          <cell r="E11">
            <v>5</v>
          </cell>
        </row>
        <row r="12">
          <cell r="A12" t="str">
            <v>Germany</v>
          </cell>
          <cell r="B12" t="str">
            <v>Nemecko</v>
          </cell>
          <cell r="C12" t="str">
            <v/>
          </cell>
          <cell r="D12" t="str">
            <v/>
          </cell>
          <cell r="E12">
            <v>7.7</v>
          </cell>
        </row>
        <row r="13">
          <cell r="A13" t="str">
            <v>Lithuania</v>
          </cell>
          <cell r="B13" t="str">
            <v>Litva</v>
          </cell>
          <cell r="C13">
            <v>21.1</v>
          </cell>
          <cell r="D13">
            <v>5.6</v>
          </cell>
          <cell r="E13">
            <v>8.5</v>
          </cell>
        </row>
        <row r="14">
          <cell r="A14" t="str">
            <v>Czech Republic</v>
          </cell>
          <cell r="B14" t="str">
            <v>Česko</v>
          </cell>
          <cell r="C14">
            <v>27.2</v>
          </cell>
          <cell r="D14">
            <v>12.4</v>
          </cell>
          <cell r="E14">
            <v>11.5</v>
          </cell>
        </row>
        <row r="15">
          <cell r="A15" t="str">
            <v>Slovenia</v>
          </cell>
          <cell r="B15" t="str">
            <v>Slovinsko</v>
          </cell>
          <cell r="C15">
            <v>19.3</v>
          </cell>
          <cell r="D15">
            <v>17.2</v>
          </cell>
          <cell r="E15">
            <v>11.8</v>
          </cell>
        </row>
        <row r="16">
          <cell r="A16" t="str">
            <v>Malta</v>
          </cell>
          <cell r="B16" t="str">
            <v>Malta</v>
          </cell>
          <cell r="C16" t="str">
            <v/>
          </cell>
          <cell r="D16" t="str">
            <v/>
          </cell>
          <cell r="E16">
            <v>12.1</v>
          </cell>
        </row>
        <row r="17">
          <cell r="A17" t="str">
            <v>Croatia</v>
          </cell>
          <cell r="B17" t="str">
            <v>Chorvátsko</v>
          </cell>
          <cell r="C17">
            <v>27.7</v>
          </cell>
          <cell r="D17">
            <v>12.1</v>
          </cell>
          <cell r="E17">
            <v>12.3</v>
          </cell>
        </row>
        <row r="18">
          <cell r="A18" t="str">
            <v>Italy</v>
          </cell>
          <cell r="B18" t="str">
            <v>Taliansko</v>
          </cell>
          <cell r="C18" t="str">
            <v/>
          </cell>
          <cell r="D18" t="str">
            <v/>
          </cell>
          <cell r="E18">
            <v>12.3</v>
          </cell>
        </row>
        <row r="19">
          <cell r="A19" t="str">
            <v>Slovak Republic</v>
          </cell>
          <cell r="B19" t="str">
            <v>Slovensko</v>
          </cell>
          <cell r="C19">
            <v>20.8</v>
          </cell>
          <cell r="D19">
            <v>6.5</v>
          </cell>
          <cell r="E19">
            <v>14.1</v>
          </cell>
        </row>
        <row r="20">
          <cell r="A20" t="str">
            <v>Portugal</v>
          </cell>
          <cell r="B20" t="str">
            <v>Portugalsko</v>
          </cell>
          <cell r="C20" t="str">
            <v/>
          </cell>
          <cell r="D20" t="str">
            <v/>
          </cell>
          <cell r="E20">
            <v>15.3</v>
          </cell>
        </row>
        <row r="21">
          <cell r="A21" t="str">
            <v>France</v>
          </cell>
          <cell r="B21" t="str">
            <v>Francúzsko</v>
          </cell>
          <cell r="C21" t="str">
            <v/>
          </cell>
          <cell r="D21" t="str">
            <v/>
          </cell>
          <cell r="E21">
            <v>17.100000000000001</v>
          </cell>
        </row>
        <row r="22">
          <cell r="A22" t="str">
            <v>Latvia</v>
          </cell>
          <cell r="B22" t="str">
            <v>Lotyšsko</v>
          </cell>
          <cell r="C22">
            <v>21.9</v>
          </cell>
          <cell r="D22">
            <v>4.4000000000000004</v>
          </cell>
          <cell r="E22">
            <v>18.899999999999999</v>
          </cell>
        </row>
        <row r="23">
          <cell r="A23" t="str">
            <v>Spain</v>
          </cell>
          <cell r="B23" t="str">
            <v>Španielsko</v>
          </cell>
          <cell r="C23" t="str">
            <v/>
          </cell>
          <cell r="D23" t="str">
            <v/>
          </cell>
          <cell r="E23">
            <v>20.6</v>
          </cell>
        </row>
        <row r="24">
          <cell r="A24" t="str">
            <v>Cyprus</v>
          </cell>
          <cell r="B24" t="str">
            <v>Cyprus</v>
          </cell>
          <cell r="C24" t="str">
            <v/>
          </cell>
          <cell r="D24" t="str">
            <v/>
          </cell>
          <cell r="E24">
            <v>20.9</v>
          </cell>
        </row>
        <row r="25">
          <cell r="A25" t="str">
            <v>Poland</v>
          </cell>
          <cell r="B25" t="str">
            <v>Poľsko</v>
          </cell>
          <cell r="C25">
            <v>23.1</v>
          </cell>
          <cell r="D25">
            <v>9.9</v>
          </cell>
          <cell r="E25">
            <v>22.4</v>
          </cell>
        </row>
        <row r="26">
          <cell r="A26" t="str">
            <v>Bulgaria</v>
          </cell>
          <cell r="B26" t="str">
            <v>Bulharsko</v>
          </cell>
          <cell r="C26">
            <v>26.4</v>
          </cell>
          <cell r="D26">
            <v>8.1999999999999993</v>
          </cell>
          <cell r="E26">
            <v>26.3</v>
          </cell>
        </row>
        <row r="27">
          <cell r="A27" t="str">
            <v>Greece</v>
          </cell>
          <cell r="B27" t="str">
            <v>Grécko</v>
          </cell>
          <cell r="C27" t="str">
            <v/>
          </cell>
          <cell r="D27" t="str">
            <v/>
          </cell>
          <cell r="E27">
            <v>43.9</v>
          </cell>
        </row>
        <row r="28">
          <cell r="A28" t="str">
            <v>Romania</v>
          </cell>
          <cell r="B28" t="str">
            <v>Rumunsko</v>
          </cell>
          <cell r="C28">
            <v>32</v>
          </cell>
          <cell r="D28">
            <v>10.3</v>
          </cell>
          <cell r="E28">
            <v>49</v>
          </cell>
        </row>
      </sheetData>
      <sheetData sheetId="8">
        <row r="1">
          <cell r="C1" t="str">
            <v>Korupcia –  hlavná prekážka (2007 – 2009)</v>
          </cell>
          <cell r="D1" t="str">
            <v>Korupcia – hlavná prekážka (2013 – 2014)</v>
          </cell>
          <cell r="E1" t="str">
            <v>Korupcia – hlavná prekážka (2018 – 2021)</v>
          </cell>
        </row>
        <row r="2">
          <cell r="A2" t="str">
            <v>Estonia</v>
          </cell>
          <cell r="B2" t="str">
            <v>Estónsko</v>
          </cell>
          <cell r="C2">
            <v>0</v>
          </cell>
          <cell r="D2">
            <v>0</v>
          </cell>
          <cell r="E2">
            <v>0</v>
          </cell>
        </row>
        <row r="3">
          <cell r="A3" t="str">
            <v>Finland</v>
          </cell>
          <cell r="B3" t="str">
            <v>Fínsko</v>
          </cell>
          <cell r="C3" t="str">
            <v/>
          </cell>
          <cell r="D3" t="str">
            <v/>
          </cell>
          <cell r="E3">
            <v>0</v>
          </cell>
        </row>
        <row r="4">
          <cell r="A4" t="str">
            <v>Netherlands</v>
          </cell>
          <cell r="B4" t="str">
            <v>Holandsko</v>
          </cell>
          <cell r="C4" t="str">
            <v/>
          </cell>
          <cell r="D4" t="str">
            <v/>
          </cell>
          <cell r="E4">
            <v>0</v>
          </cell>
        </row>
        <row r="5">
          <cell r="A5" t="str">
            <v>Sweden</v>
          </cell>
          <cell r="B5" t="str">
            <v>Švédsko</v>
          </cell>
          <cell r="C5" t="str">
            <v/>
          </cell>
          <cell r="D5">
            <v>0</v>
          </cell>
          <cell r="E5">
            <v>0</v>
          </cell>
        </row>
        <row r="6">
          <cell r="A6" t="str">
            <v>Lithuania</v>
          </cell>
          <cell r="B6" t="str">
            <v>Litva</v>
          </cell>
          <cell r="C6">
            <v>9</v>
          </cell>
          <cell r="D6">
            <v>2</v>
          </cell>
          <cell r="E6">
            <v>0.3</v>
          </cell>
        </row>
        <row r="7">
          <cell r="A7" t="str">
            <v>Belgium</v>
          </cell>
          <cell r="B7" t="str">
            <v>Belgicko</v>
          </cell>
          <cell r="C7" t="str">
            <v/>
          </cell>
          <cell r="D7" t="str">
            <v/>
          </cell>
          <cell r="E7">
            <v>0.6</v>
          </cell>
        </row>
        <row r="8">
          <cell r="A8" t="str">
            <v>Italy</v>
          </cell>
          <cell r="B8" t="str">
            <v>Taliansko</v>
          </cell>
          <cell r="C8" t="str">
            <v/>
          </cell>
          <cell r="D8" t="str">
            <v/>
          </cell>
          <cell r="E8">
            <v>1.2</v>
          </cell>
        </row>
        <row r="9">
          <cell r="A9" t="str">
            <v>Ireland</v>
          </cell>
          <cell r="B9" t="str">
            <v>Írsko</v>
          </cell>
          <cell r="C9" t="str">
            <v/>
          </cell>
          <cell r="D9" t="str">
            <v/>
          </cell>
          <cell r="E9">
            <v>1.5</v>
          </cell>
        </row>
        <row r="10">
          <cell r="A10" t="str">
            <v>Malta</v>
          </cell>
          <cell r="B10" t="str">
            <v>Malta</v>
          </cell>
          <cell r="C10" t="str">
            <v/>
          </cell>
          <cell r="D10" t="str">
            <v/>
          </cell>
          <cell r="E10">
            <v>2.9</v>
          </cell>
        </row>
        <row r="11">
          <cell r="A11" t="str">
            <v>Denmark</v>
          </cell>
          <cell r="B11" t="str">
            <v>Dánsko</v>
          </cell>
          <cell r="C11" t="str">
            <v/>
          </cell>
          <cell r="D11" t="str">
            <v/>
          </cell>
          <cell r="E11">
            <v>3</v>
          </cell>
        </row>
        <row r="12">
          <cell r="A12" t="str">
            <v>Germany</v>
          </cell>
          <cell r="B12" t="str">
            <v>Nemecko</v>
          </cell>
          <cell r="C12" t="str">
            <v/>
          </cell>
          <cell r="D12" t="str">
            <v/>
          </cell>
          <cell r="E12">
            <v>3.8</v>
          </cell>
        </row>
        <row r="13">
          <cell r="A13" t="str">
            <v>Luxembourg</v>
          </cell>
          <cell r="B13" t="str">
            <v>Luxembursko</v>
          </cell>
          <cell r="C13" t="str">
            <v/>
          </cell>
          <cell r="D13" t="str">
            <v/>
          </cell>
          <cell r="E13">
            <v>5.2</v>
          </cell>
        </row>
        <row r="14">
          <cell r="A14" t="str">
            <v>France</v>
          </cell>
          <cell r="B14" t="str">
            <v>Francúzsko</v>
          </cell>
          <cell r="C14" t="str">
            <v/>
          </cell>
          <cell r="D14" t="str">
            <v/>
          </cell>
          <cell r="E14">
            <v>6</v>
          </cell>
        </row>
        <row r="15">
          <cell r="A15" t="str">
            <v>Austria</v>
          </cell>
          <cell r="B15" t="str">
            <v>Rakúsko</v>
          </cell>
          <cell r="C15" t="str">
            <v/>
          </cell>
          <cell r="D15" t="str">
            <v/>
          </cell>
          <cell r="E15">
            <v>6.1</v>
          </cell>
        </row>
        <row r="16">
          <cell r="A16" t="str">
            <v>Slovenia</v>
          </cell>
          <cell r="B16" t="str">
            <v>Slovinsko</v>
          </cell>
          <cell r="C16">
            <v>7.9</v>
          </cell>
          <cell r="D16">
            <v>10.1</v>
          </cell>
          <cell r="E16">
            <v>6.7</v>
          </cell>
        </row>
        <row r="17">
          <cell r="A17" t="str">
            <v>Croatia</v>
          </cell>
          <cell r="B17" t="str">
            <v>Chorvátsko</v>
          </cell>
          <cell r="C17">
            <v>10.6</v>
          </cell>
          <cell r="D17">
            <v>4.7</v>
          </cell>
          <cell r="E17">
            <v>7.8</v>
          </cell>
        </row>
        <row r="18">
          <cell r="A18" t="str">
            <v>Portugal</v>
          </cell>
          <cell r="B18" t="str">
            <v>Portugalsko</v>
          </cell>
          <cell r="C18" t="str">
            <v/>
          </cell>
          <cell r="D18" t="str">
            <v/>
          </cell>
          <cell r="E18">
            <v>9.5</v>
          </cell>
        </row>
        <row r="19">
          <cell r="A19" t="str">
            <v>Latvia</v>
          </cell>
          <cell r="B19" t="str">
            <v>Lotyšsko</v>
          </cell>
          <cell r="C19">
            <v>16.3</v>
          </cell>
          <cell r="D19">
            <v>0</v>
          </cell>
          <cell r="E19">
            <v>9.6</v>
          </cell>
        </row>
        <row r="20">
          <cell r="A20" t="str">
            <v>Slovak Republic</v>
          </cell>
          <cell r="B20" t="str">
            <v>Slovensko</v>
          </cell>
          <cell r="C20">
            <v>24.9</v>
          </cell>
          <cell r="D20">
            <v>16.3</v>
          </cell>
          <cell r="E20">
            <v>12</v>
          </cell>
        </row>
        <row r="21">
          <cell r="A21" t="str">
            <v>Czech Republic</v>
          </cell>
          <cell r="B21" t="str">
            <v>Česko</v>
          </cell>
          <cell r="C21">
            <v>16.5</v>
          </cell>
          <cell r="D21">
            <v>0</v>
          </cell>
          <cell r="E21">
            <v>12.1</v>
          </cell>
        </row>
        <row r="22">
          <cell r="A22" t="str">
            <v>Cyprus</v>
          </cell>
          <cell r="B22" t="str">
            <v>Cyprus</v>
          </cell>
          <cell r="C22" t="str">
            <v/>
          </cell>
          <cell r="D22" t="str">
            <v/>
          </cell>
          <cell r="E22">
            <v>15</v>
          </cell>
        </row>
        <row r="23">
          <cell r="A23" t="str">
            <v>Hungary</v>
          </cell>
          <cell r="B23" t="str">
            <v>Maďarsko</v>
          </cell>
          <cell r="C23">
            <v>6.2</v>
          </cell>
          <cell r="D23">
            <v>0</v>
          </cell>
          <cell r="E23">
            <v>17.5</v>
          </cell>
        </row>
        <row r="24">
          <cell r="A24" t="str">
            <v>Poland</v>
          </cell>
          <cell r="B24" t="str">
            <v>Poľsko</v>
          </cell>
          <cell r="C24">
            <v>23.6</v>
          </cell>
          <cell r="D24">
            <v>12.6</v>
          </cell>
          <cell r="E24">
            <v>18.600000000000001</v>
          </cell>
        </row>
        <row r="25">
          <cell r="A25" t="str">
            <v>Spain</v>
          </cell>
          <cell r="B25" t="str">
            <v>Španielsko</v>
          </cell>
          <cell r="C25" t="str">
            <v/>
          </cell>
          <cell r="D25" t="str">
            <v/>
          </cell>
          <cell r="E25">
            <v>28.3</v>
          </cell>
        </row>
        <row r="26">
          <cell r="A26" t="str">
            <v>Bulgaria</v>
          </cell>
          <cell r="B26" t="str">
            <v>Bulharsko</v>
          </cell>
          <cell r="C26">
            <v>18.7</v>
          </cell>
          <cell r="D26">
            <v>0</v>
          </cell>
          <cell r="E26">
            <v>30.4</v>
          </cell>
        </row>
        <row r="27">
          <cell r="A27" t="str">
            <v>Greece</v>
          </cell>
          <cell r="B27" t="str">
            <v>Grécko</v>
          </cell>
          <cell r="C27" t="str">
            <v/>
          </cell>
          <cell r="D27" t="str">
            <v/>
          </cell>
          <cell r="E27">
            <v>33.299999999999997</v>
          </cell>
        </row>
        <row r="28">
          <cell r="A28" t="str">
            <v>Romania</v>
          </cell>
          <cell r="B28" t="str">
            <v>Rumunsko</v>
          </cell>
          <cell r="C28">
            <v>38.6</v>
          </cell>
          <cell r="D28">
            <v>16.7</v>
          </cell>
          <cell r="E28">
            <v>47.7</v>
          </cell>
        </row>
      </sheetData>
      <sheetData sheetId="9" refreshError="1"/>
      <sheetData sheetId="10"/>
      <sheetData sheetId="11">
        <row r="1">
          <cell r="C1" t="str">
            <v>Korupcia –  hlavná prekážka (2007 – 2009)</v>
          </cell>
          <cell r="D1" t="str">
            <v>Korupcia – hlavná prekážka (2013 – 2014)</v>
          </cell>
          <cell r="E1" t="str">
            <v>Korupcia – hlavná prekážka (2018 – 2021)</v>
          </cell>
        </row>
        <row r="2">
          <cell r="B2" t="str">
            <v>Švédsko</v>
          </cell>
          <cell r="C2" t="str">
            <v/>
          </cell>
          <cell r="D2">
            <v>0.6</v>
          </cell>
          <cell r="E2">
            <v>0</v>
          </cell>
        </row>
        <row r="3">
          <cell r="B3" t="str">
            <v>Holandsko</v>
          </cell>
          <cell r="C3" t="str">
            <v/>
          </cell>
          <cell r="D3" t="str">
            <v/>
          </cell>
          <cell r="E3">
            <v>0.5</v>
          </cell>
        </row>
        <row r="4">
          <cell r="B4" t="str">
            <v>Írsko</v>
          </cell>
          <cell r="C4" t="str">
            <v/>
          </cell>
          <cell r="D4" t="str">
            <v/>
          </cell>
          <cell r="E4">
            <v>0.8</v>
          </cell>
        </row>
        <row r="5">
          <cell r="B5" t="str">
            <v>Fínsko</v>
          </cell>
          <cell r="C5" t="str">
            <v/>
          </cell>
          <cell r="D5" t="str">
            <v/>
          </cell>
          <cell r="E5">
            <v>1.5</v>
          </cell>
        </row>
        <row r="6">
          <cell r="B6" t="str">
            <v>Belgicko</v>
          </cell>
          <cell r="C6" t="str">
            <v/>
          </cell>
          <cell r="D6" t="str">
            <v/>
          </cell>
          <cell r="E6">
            <v>3.1</v>
          </cell>
        </row>
        <row r="7">
          <cell r="B7" t="str">
            <v>Dánsko</v>
          </cell>
          <cell r="C7" t="str">
            <v/>
          </cell>
          <cell r="D7" t="str">
            <v/>
          </cell>
          <cell r="E7">
            <v>3.5</v>
          </cell>
        </row>
        <row r="8">
          <cell r="B8" t="str">
            <v>Maďarsko</v>
          </cell>
          <cell r="C8">
            <v>2.2000000000000002</v>
          </cell>
          <cell r="D8">
            <v>0.6</v>
          </cell>
          <cell r="E8">
            <v>3.7</v>
          </cell>
        </row>
        <row r="9">
          <cell r="B9" t="str">
            <v>Luxembursko</v>
          </cell>
          <cell r="C9" t="str">
            <v/>
          </cell>
          <cell r="D9" t="str">
            <v/>
          </cell>
          <cell r="E9">
            <v>4</v>
          </cell>
        </row>
        <row r="10">
          <cell r="B10" t="str">
            <v>Rakúsko</v>
          </cell>
          <cell r="C10" t="str">
            <v/>
          </cell>
          <cell r="D10" t="str">
            <v/>
          </cell>
          <cell r="E10">
            <v>4.7</v>
          </cell>
        </row>
        <row r="11">
          <cell r="B11" t="str">
            <v>Estónsko</v>
          </cell>
          <cell r="C11">
            <v>4.4000000000000004</v>
          </cell>
          <cell r="D11">
            <v>0.8</v>
          </cell>
          <cell r="E11">
            <v>5.3</v>
          </cell>
        </row>
        <row r="12">
          <cell r="B12" t="str">
            <v>Nemecko</v>
          </cell>
          <cell r="C12" t="str">
            <v/>
          </cell>
          <cell r="D12" t="str">
            <v/>
          </cell>
          <cell r="E12">
            <v>6.6</v>
          </cell>
        </row>
        <row r="13">
          <cell r="B13" t="str">
            <v>Litva</v>
          </cell>
          <cell r="C13">
            <v>17.600000000000001</v>
          </cell>
          <cell r="D13">
            <v>5</v>
          </cell>
          <cell r="E13">
            <v>9.5</v>
          </cell>
        </row>
        <row r="14">
          <cell r="B14" t="str">
            <v>Taliansko</v>
          </cell>
          <cell r="C14" t="str">
            <v/>
          </cell>
          <cell r="D14" t="str">
            <v/>
          </cell>
          <cell r="E14">
            <v>11.7</v>
          </cell>
        </row>
        <row r="15">
          <cell r="B15" t="str">
            <v>Chorvátsko</v>
          </cell>
          <cell r="C15">
            <v>15.7</v>
          </cell>
          <cell r="D15">
            <v>11.3</v>
          </cell>
          <cell r="E15">
            <v>12.6</v>
          </cell>
        </row>
        <row r="16">
          <cell r="B16" t="str">
            <v>Slovinsko</v>
          </cell>
          <cell r="C16">
            <v>21.4</v>
          </cell>
          <cell r="D16">
            <v>13.9</v>
          </cell>
          <cell r="E16">
            <v>13</v>
          </cell>
        </row>
        <row r="17">
          <cell r="B17" t="str">
            <v>Česko</v>
          </cell>
          <cell r="C17">
            <v>26</v>
          </cell>
          <cell r="D17">
            <v>11.5</v>
          </cell>
          <cell r="E17">
            <v>13.4</v>
          </cell>
        </row>
        <row r="18">
          <cell r="B18" t="str">
            <v>Slovensko</v>
          </cell>
          <cell r="C18">
            <v>23.9</v>
          </cell>
          <cell r="D18">
            <v>9.3000000000000007</v>
          </cell>
          <cell r="E18">
            <v>13.8</v>
          </cell>
        </row>
        <row r="19">
          <cell r="B19" t="str">
            <v>Malta</v>
          </cell>
          <cell r="C19" t="str">
            <v/>
          </cell>
          <cell r="D19" t="str">
            <v/>
          </cell>
          <cell r="E19">
            <v>15.7</v>
          </cell>
        </row>
        <row r="20">
          <cell r="B20" t="str">
            <v>Portugalsko</v>
          </cell>
          <cell r="C20" t="str">
            <v/>
          </cell>
          <cell r="D20" t="str">
            <v/>
          </cell>
          <cell r="E20">
            <v>17.100000000000001</v>
          </cell>
        </row>
        <row r="21">
          <cell r="B21" t="str">
            <v>Francúzsko</v>
          </cell>
          <cell r="C21" t="str">
            <v/>
          </cell>
          <cell r="D21" t="str">
            <v/>
          </cell>
          <cell r="E21">
            <v>18.3</v>
          </cell>
        </row>
        <row r="22">
          <cell r="B22" t="str">
            <v>Lotyšsko</v>
          </cell>
          <cell r="C22">
            <v>23.7</v>
          </cell>
          <cell r="D22">
            <v>2.7</v>
          </cell>
          <cell r="E22">
            <v>19.600000000000001</v>
          </cell>
        </row>
        <row r="23">
          <cell r="B23" t="str">
            <v>Cyprus</v>
          </cell>
          <cell r="C23" t="str">
            <v/>
          </cell>
          <cell r="D23" t="str">
            <v/>
          </cell>
          <cell r="E23">
            <v>20</v>
          </cell>
        </row>
        <row r="24">
          <cell r="B24" t="str">
            <v>Španielsko</v>
          </cell>
          <cell r="C24" t="str">
            <v/>
          </cell>
          <cell r="D24" t="str">
            <v/>
          </cell>
          <cell r="E24">
            <v>22.6</v>
          </cell>
        </row>
        <row r="25">
          <cell r="B25" t="str">
            <v>Poľsko</v>
          </cell>
          <cell r="C25">
            <v>23.8</v>
          </cell>
          <cell r="D25">
            <v>8.9</v>
          </cell>
          <cell r="E25">
            <v>23.8</v>
          </cell>
        </row>
        <row r="26">
          <cell r="B26" t="str">
            <v>Bulharsko</v>
          </cell>
          <cell r="C26">
            <v>31.3</v>
          </cell>
          <cell r="D26">
            <v>7.2</v>
          </cell>
          <cell r="E26">
            <v>27.4</v>
          </cell>
        </row>
        <row r="27">
          <cell r="B27" t="str">
            <v>Grécko</v>
          </cell>
          <cell r="C27" t="str">
            <v/>
          </cell>
          <cell r="D27" t="str">
            <v/>
          </cell>
          <cell r="E27">
            <v>41.1</v>
          </cell>
        </row>
        <row r="28">
          <cell r="B28" t="str">
            <v>Rumunsko</v>
          </cell>
          <cell r="C28">
            <v>33.200000000000003</v>
          </cell>
          <cell r="D28">
            <v>8.5</v>
          </cell>
          <cell r="E28">
            <v>52.5</v>
          </cell>
        </row>
      </sheetData>
      <sheetData sheetId="12">
        <row r="1">
          <cell r="C1" t="str">
            <v>Korupcia –  hlavná prekážka (2007 – 2009)</v>
          </cell>
          <cell r="D1" t="str">
            <v>Korupcia – hlavná prekážka (2013 – 2014)</v>
          </cell>
          <cell r="E1" t="str">
            <v>Korupcia – hlavná prekážka (2018 – 2021)</v>
          </cell>
        </row>
        <row r="2">
          <cell r="B2" t="str">
            <v>Írsko</v>
          </cell>
          <cell r="C2" t="str">
            <v/>
          </cell>
          <cell r="D2" t="str">
            <v/>
          </cell>
          <cell r="E2">
            <v>0</v>
          </cell>
        </row>
        <row r="3">
          <cell r="B3" t="str">
            <v>Holandsko</v>
          </cell>
          <cell r="C3" t="str">
            <v/>
          </cell>
          <cell r="D3" t="str">
            <v/>
          </cell>
          <cell r="E3">
            <v>0</v>
          </cell>
        </row>
        <row r="4">
          <cell r="B4" t="str">
            <v>Fínsko</v>
          </cell>
          <cell r="C4" t="str">
            <v/>
          </cell>
          <cell r="D4" t="str">
            <v/>
          </cell>
          <cell r="E4">
            <v>0.1</v>
          </cell>
        </row>
        <row r="5">
          <cell r="B5" t="str">
            <v>Švédsko</v>
          </cell>
          <cell r="C5" t="str">
            <v/>
          </cell>
          <cell r="D5">
            <v>1.7</v>
          </cell>
          <cell r="E5">
            <v>0.1</v>
          </cell>
        </row>
        <row r="6">
          <cell r="B6" t="str">
            <v>Dánsko</v>
          </cell>
          <cell r="C6" t="str">
            <v/>
          </cell>
          <cell r="D6" t="str">
            <v/>
          </cell>
          <cell r="E6">
            <v>1</v>
          </cell>
        </row>
        <row r="7">
          <cell r="B7" t="str">
            <v>Belgicko</v>
          </cell>
          <cell r="C7" t="str">
            <v/>
          </cell>
          <cell r="D7" t="str">
            <v/>
          </cell>
          <cell r="E7">
            <v>1.4</v>
          </cell>
        </row>
        <row r="8">
          <cell r="B8" t="str">
            <v>Estónsko</v>
          </cell>
          <cell r="C8">
            <v>0</v>
          </cell>
          <cell r="D8">
            <v>0</v>
          </cell>
          <cell r="E8">
            <v>1.7</v>
          </cell>
        </row>
        <row r="9">
          <cell r="B9" t="str">
            <v>Litva</v>
          </cell>
          <cell r="C9">
            <v>26</v>
          </cell>
          <cell r="D9">
            <v>6.5</v>
          </cell>
          <cell r="E9">
            <v>2.4</v>
          </cell>
        </row>
        <row r="10">
          <cell r="B10" t="str">
            <v>Luxembursko</v>
          </cell>
          <cell r="C10" t="str">
            <v/>
          </cell>
          <cell r="D10" t="str">
            <v/>
          </cell>
          <cell r="E10">
            <v>3.3</v>
          </cell>
        </row>
        <row r="11">
          <cell r="B11" t="str">
            <v>Česko</v>
          </cell>
          <cell r="C11">
            <v>30.2</v>
          </cell>
          <cell r="D11">
            <v>10.8</v>
          </cell>
          <cell r="E11">
            <v>5.4</v>
          </cell>
        </row>
        <row r="12">
          <cell r="B12" t="str">
            <v>Rakúsko</v>
          </cell>
          <cell r="C12" t="str">
            <v/>
          </cell>
          <cell r="D12" t="str">
            <v/>
          </cell>
          <cell r="E12">
            <v>5.9</v>
          </cell>
        </row>
        <row r="13">
          <cell r="B13" t="str">
            <v>Slovinsko</v>
          </cell>
          <cell r="C13">
            <v>15.1</v>
          </cell>
          <cell r="D13">
            <v>24</v>
          </cell>
          <cell r="E13">
            <v>7</v>
          </cell>
        </row>
        <row r="14">
          <cell r="B14" t="str">
            <v>Malta</v>
          </cell>
          <cell r="C14" t="str">
            <v/>
          </cell>
          <cell r="D14" t="str">
            <v/>
          </cell>
          <cell r="E14">
            <v>7.1</v>
          </cell>
        </row>
        <row r="15">
          <cell r="B15" t="str">
            <v>Nemecko</v>
          </cell>
          <cell r="C15" t="str">
            <v/>
          </cell>
          <cell r="D15" t="str">
            <v/>
          </cell>
          <cell r="E15">
            <v>9.1</v>
          </cell>
        </row>
        <row r="16">
          <cell r="B16" t="str">
            <v>Maďarsko</v>
          </cell>
          <cell r="C16">
            <v>4.4000000000000004</v>
          </cell>
          <cell r="D16">
            <v>0.3</v>
          </cell>
          <cell r="E16">
            <v>9.6999999999999993</v>
          </cell>
        </row>
        <row r="17">
          <cell r="B17" t="str">
            <v>Portugalsko</v>
          </cell>
          <cell r="C17" t="str">
            <v/>
          </cell>
          <cell r="D17" t="str">
            <v/>
          </cell>
          <cell r="E17">
            <v>10.8</v>
          </cell>
        </row>
        <row r="18">
          <cell r="B18" t="str">
            <v>Francúzsko</v>
          </cell>
          <cell r="C18" t="str">
            <v/>
          </cell>
          <cell r="D18" t="str">
            <v/>
          </cell>
          <cell r="E18">
            <v>11.3</v>
          </cell>
        </row>
        <row r="19">
          <cell r="B19" t="str">
            <v>Lotyšsko</v>
          </cell>
          <cell r="C19">
            <v>16.2</v>
          </cell>
          <cell r="D19">
            <v>6.7</v>
          </cell>
          <cell r="E19">
            <v>12.1</v>
          </cell>
        </row>
        <row r="20">
          <cell r="B20" t="str">
            <v>Chorvátsko</v>
          </cell>
          <cell r="C20">
            <v>41.7</v>
          </cell>
          <cell r="D20">
            <v>14.1</v>
          </cell>
          <cell r="E20">
            <v>12.7</v>
          </cell>
        </row>
        <row r="21">
          <cell r="B21" t="str">
            <v>Taliansko</v>
          </cell>
          <cell r="C21" t="str">
            <v/>
          </cell>
          <cell r="D21" t="str">
            <v/>
          </cell>
          <cell r="E21">
            <v>15.3</v>
          </cell>
        </row>
        <row r="22">
          <cell r="B22" t="str">
            <v>Španielsko</v>
          </cell>
          <cell r="C22" t="str">
            <v/>
          </cell>
          <cell r="D22" t="str">
            <v/>
          </cell>
          <cell r="E22">
            <v>17.100000000000001</v>
          </cell>
        </row>
        <row r="23">
          <cell r="B23" t="str">
            <v>Slovensko</v>
          </cell>
          <cell r="C23">
            <v>16.3</v>
          </cell>
          <cell r="D23">
            <v>9</v>
          </cell>
          <cell r="E23">
            <v>18.5</v>
          </cell>
        </row>
        <row r="24">
          <cell r="B24" t="str">
            <v>Poľsko</v>
          </cell>
          <cell r="C24">
            <v>21</v>
          </cell>
          <cell r="D24">
            <v>14.7</v>
          </cell>
          <cell r="E24">
            <v>19.3</v>
          </cell>
        </row>
        <row r="25">
          <cell r="B25" t="str">
            <v>Cyprus</v>
          </cell>
          <cell r="C25" t="str">
            <v/>
          </cell>
          <cell r="D25" t="str">
            <v/>
          </cell>
          <cell r="E25">
            <v>26.2</v>
          </cell>
        </row>
        <row r="26">
          <cell r="B26" t="str">
            <v>Bulharsko</v>
          </cell>
          <cell r="C26">
            <v>20.7</v>
          </cell>
          <cell r="D26">
            <v>10.4</v>
          </cell>
          <cell r="E26">
            <v>26.6</v>
          </cell>
        </row>
        <row r="27">
          <cell r="B27" t="str">
            <v>Rumunsko</v>
          </cell>
          <cell r="C27">
            <v>31.1</v>
          </cell>
          <cell r="D27">
            <v>17.899999999999999</v>
          </cell>
          <cell r="E27">
            <v>38.1</v>
          </cell>
        </row>
        <row r="28">
          <cell r="B28" t="str">
            <v>Grécko</v>
          </cell>
          <cell r="C28" t="str">
            <v/>
          </cell>
          <cell r="D28" t="str">
            <v/>
          </cell>
          <cell r="E28">
            <v>49.6</v>
          </cell>
        </row>
      </sheetData>
      <sheetData sheetId="13">
        <row r="1">
          <cell r="C1" t="str">
            <v>Korupcia –  hlavná prekážka (2007 – 2009)</v>
          </cell>
          <cell r="D1" t="str">
            <v>Korupcia – hlavná prekážka (2013 – 2014)</v>
          </cell>
          <cell r="E1" t="str">
            <v>Korupcia – hlavná prekážka (2018 – 2021)</v>
          </cell>
        </row>
        <row r="2">
          <cell r="B2" t="str">
            <v>Belgicko</v>
          </cell>
          <cell r="C2" t="str">
            <v/>
          </cell>
          <cell r="D2" t="str">
            <v/>
          </cell>
          <cell r="E2">
            <v>0</v>
          </cell>
        </row>
        <row r="3">
          <cell r="B3" t="str">
            <v>Fínsko</v>
          </cell>
          <cell r="C3" t="str">
            <v/>
          </cell>
          <cell r="D3" t="str">
            <v/>
          </cell>
          <cell r="E3">
            <v>0</v>
          </cell>
        </row>
        <row r="4">
          <cell r="B4" t="str">
            <v>Írsko</v>
          </cell>
          <cell r="C4" t="str">
            <v/>
          </cell>
          <cell r="D4" t="str">
            <v/>
          </cell>
          <cell r="E4">
            <v>0</v>
          </cell>
        </row>
        <row r="5">
          <cell r="B5" t="str">
            <v>Luxembursko</v>
          </cell>
          <cell r="C5" t="str">
            <v/>
          </cell>
          <cell r="D5" t="str">
            <v/>
          </cell>
          <cell r="E5">
            <v>0</v>
          </cell>
        </row>
        <row r="6">
          <cell r="B6" t="str">
            <v>Švédsko</v>
          </cell>
          <cell r="C6" t="str">
            <v/>
          </cell>
          <cell r="D6">
            <v>0</v>
          </cell>
          <cell r="E6">
            <v>0</v>
          </cell>
        </row>
        <row r="7">
          <cell r="B7" t="str">
            <v>Holandsko</v>
          </cell>
          <cell r="C7" t="str">
            <v/>
          </cell>
          <cell r="D7" t="str">
            <v/>
          </cell>
          <cell r="E7">
            <v>0.7</v>
          </cell>
        </row>
        <row r="8">
          <cell r="B8" t="str">
            <v>Maďarsko</v>
          </cell>
          <cell r="C8">
            <v>7.2</v>
          </cell>
          <cell r="D8">
            <v>8.1</v>
          </cell>
          <cell r="E8">
            <v>0.9</v>
          </cell>
        </row>
        <row r="9">
          <cell r="B9" t="str">
            <v>Dánsko</v>
          </cell>
          <cell r="C9" t="str">
            <v/>
          </cell>
          <cell r="D9" t="str">
            <v/>
          </cell>
          <cell r="E9">
            <v>1.4</v>
          </cell>
        </row>
        <row r="10">
          <cell r="B10" t="str">
            <v>Slovinsko</v>
          </cell>
          <cell r="C10">
            <v>3.7</v>
          </cell>
          <cell r="D10">
            <v>25.2</v>
          </cell>
          <cell r="E10">
            <v>1.4</v>
          </cell>
        </row>
        <row r="11">
          <cell r="B11" t="str">
            <v>Litva</v>
          </cell>
          <cell r="C11">
            <v>12.6</v>
          </cell>
          <cell r="D11">
            <v>0.8</v>
          </cell>
          <cell r="E11">
            <v>1.7</v>
          </cell>
        </row>
        <row r="12">
          <cell r="B12" t="str">
            <v>Estónsko</v>
          </cell>
          <cell r="C12">
            <v>0</v>
          </cell>
          <cell r="D12">
            <v>0</v>
          </cell>
          <cell r="E12">
            <v>3.6</v>
          </cell>
        </row>
        <row r="13">
          <cell r="B13" t="str">
            <v>Portugalsko</v>
          </cell>
          <cell r="C13" t="str">
            <v/>
          </cell>
          <cell r="D13" t="str">
            <v/>
          </cell>
          <cell r="E13">
            <v>3.6</v>
          </cell>
        </row>
        <row r="14">
          <cell r="B14" t="str">
            <v>Slovensko</v>
          </cell>
          <cell r="C14">
            <v>12.6</v>
          </cell>
          <cell r="D14">
            <v>6</v>
          </cell>
          <cell r="E14">
            <v>3.8</v>
          </cell>
        </row>
        <row r="15">
          <cell r="B15" t="str">
            <v>Francúzsko</v>
          </cell>
          <cell r="C15" t="str">
            <v/>
          </cell>
          <cell r="D15" t="str">
            <v/>
          </cell>
          <cell r="E15">
            <v>5.4</v>
          </cell>
        </row>
        <row r="16">
          <cell r="B16" t="str">
            <v>Chorvátsko</v>
          </cell>
          <cell r="C16">
            <v>21.1</v>
          </cell>
          <cell r="D16">
            <v>1.4</v>
          </cell>
          <cell r="E16">
            <v>5.5</v>
          </cell>
        </row>
        <row r="17">
          <cell r="B17" t="str">
            <v>Rakúsko</v>
          </cell>
          <cell r="C17" t="str">
            <v/>
          </cell>
          <cell r="D17" t="str">
            <v/>
          </cell>
          <cell r="E17">
            <v>5.7</v>
          </cell>
        </row>
        <row r="18">
          <cell r="B18" t="str">
            <v>Malta</v>
          </cell>
          <cell r="C18" t="str">
            <v/>
          </cell>
          <cell r="D18" t="str">
            <v/>
          </cell>
          <cell r="E18">
            <v>6.4</v>
          </cell>
        </row>
        <row r="19">
          <cell r="B19" t="str">
            <v>Nemecko</v>
          </cell>
          <cell r="C19" t="str">
            <v/>
          </cell>
          <cell r="D19" t="str">
            <v/>
          </cell>
          <cell r="E19">
            <v>7.9</v>
          </cell>
        </row>
        <row r="20">
          <cell r="B20" t="str">
            <v>Česko</v>
          </cell>
          <cell r="C20">
            <v>36.1</v>
          </cell>
          <cell r="D20">
            <v>0</v>
          </cell>
          <cell r="E20">
            <v>9.3000000000000007</v>
          </cell>
        </row>
        <row r="21">
          <cell r="B21" t="str">
            <v>Cyprus</v>
          </cell>
          <cell r="C21" t="str">
            <v/>
          </cell>
          <cell r="D21" t="str">
            <v/>
          </cell>
          <cell r="E21">
            <v>11.7</v>
          </cell>
        </row>
        <row r="22">
          <cell r="B22" t="str">
            <v>Taliansko</v>
          </cell>
          <cell r="C22" t="str">
            <v/>
          </cell>
          <cell r="D22" t="str">
            <v/>
          </cell>
          <cell r="E22">
            <v>11.8</v>
          </cell>
        </row>
        <row r="23">
          <cell r="B23" t="str">
            <v>Lotyšsko</v>
          </cell>
          <cell r="C23">
            <v>14.4</v>
          </cell>
          <cell r="D23">
            <v>6.1</v>
          </cell>
          <cell r="E23">
            <v>13.9</v>
          </cell>
        </row>
        <row r="24">
          <cell r="B24" t="str">
            <v>Bulharsko</v>
          </cell>
          <cell r="C24">
            <v>20.399999999999999</v>
          </cell>
          <cell r="D24">
            <v>0.4</v>
          </cell>
          <cell r="E24">
            <v>14.1</v>
          </cell>
        </row>
        <row r="25">
          <cell r="B25" t="str">
            <v>Poľsko</v>
          </cell>
          <cell r="C25">
            <v>20.7</v>
          </cell>
          <cell r="D25">
            <v>1.8</v>
          </cell>
          <cell r="E25">
            <v>14.2</v>
          </cell>
        </row>
        <row r="26">
          <cell r="B26" t="str">
            <v>Španielsko</v>
          </cell>
          <cell r="C26" t="str">
            <v/>
          </cell>
          <cell r="D26" t="str">
            <v/>
          </cell>
          <cell r="E26">
            <v>18.5</v>
          </cell>
        </row>
        <row r="27">
          <cell r="B27" t="str">
            <v>Rumunsko</v>
          </cell>
          <cell r="C27">
            <v>34</v>
          </cell>
          <cell r="D27">
            <v>14.1</v>
          </cell>
          <cell r="E27">
            <v>50.5</v>
          </cell>
        </row>
        <row r="28">
          <cell r="B28" t="str">
            <v>Grécko</v>
          </cell>
          <cell r="C28" t="str">
            <v/>
          </cell>
          <cell r="D28" t="str">
            <v/>
          </cell>
          <cell r="E28">
            <v>53.5</v>
          </cell>
        </row>
      </sheetData>
      <sheetData sheetId="14">
        <row r="1">
          <cell r="D1" t="str">
            <v>Korupcia –  hlavná prekážka (2007 – 2009)</v>
          </cell>
          <cell r="E1" t="str">
            <v>Korupcia – hlavná prekážka (2013 – 2014)</v>
          </cell>
          <cell r="F1" t="str">
            <v>Korupcia – hlavná prekážka (2018 – 2021)</v>
          </cell>
        </row>
        <row r="2">
          <cell r="B2" t="str">
            <v>Švédsko</v>
          </cell>
          <cell r="D2" t="str">
            <v/>
          </cell>
          <cell r="E2">
            <v>1</v>
          </cell>
          <cell r="F2">
            <v>0</v>
          </cell>
        </row>
        <row r="3">
          <cell r="B3" t="str">
            <v>Holandsko</v>
          </cell>
          <cell r="D3" t="str">
            <v/>
          </cell>
          <cell r="E3" t="str">
            <v/>
          </cell>
          <cell r="F3">
            <v>0.4</v>
          </cell>
        </row>
        <row r="4">
          <cell r="B4" t="str">
            <v>Írsko</v>
          </cell>
          <cell r="D4" t="str">
            <v/>
          </cell>
          <cell r="E4" t="str">
            <v/>
          </cell>
          <cell r="F4">
            <v>0.5</v>
          </cell>
        </row>
        <row r="5">
          <cell r="B5" t="str">
            <v>Fínsko</v>
          </cell>
          <cell r="D5" t="str">
            <v/>
          </cell>
          <cell r="E5" t="str">
            <v/>
          </cell>
          <cell r="F5">
            <v>1</v>
          </cell>
        </row>
        <row r="6">
          <cell r="B6" t="str">
            <v>Belgicko</v>
          </cell>
          <cell r="D6" t="str">
            <v/>
          </cell>
          <cell r="E6" t="str">
            <v/>
          </cell>
          <cell r="F6">
            <v>2.5</v>
          </cell>
        </row>
        <row r="7">
          <cell r="B7" t="str">
            <v>Dánsko</v>
          </cell>
          <cell r="D7" t="str">
            <v/>
          </cell>
          <cell r="E7" t="str">
            <v/>
          </cell>
          <cell r="F7">
            <v>2.7</v>
          </cell>
        </row>
        <row r="8">
          <cell r="B8" t="str">
            <v>Luxembursko</v>
          </cell>
          <cell r="D8" t="str">
            <v/>
          </cell>
          <cell r="E8" t="str">
            <v/>
          </cell>
          <cell r="F8">
            <v>3.4</v>
          </cell>
        </row>
        <row r="9">
          <cell r="B9" t="str">
            <v>Estónsko</v>
          </cell>
          <cell r="D9">
            <v>3.1</v>
          </cell>
          <cell r="E9">
            <v>0.6</v>
          </cell>
          <cell r="F9">
            <v>4.4000000000000004</v>
          </cell>
        </row>
        <row r="10">
          <cell r="B10" t="str">
            <v>Rakúsko</v>
          </cell>
          <cell r="D10" t="str">
            <v/>
          </cell>
          <cell r="E10" t="str">
            <v/>
          </cell>
          <cell r="F10">
            <v>5</v>
          </cell>
        </row>
        <row r="11">
          <cell r="B11" t="str">
            <v>Maďarsko</v>
          </cell>
          <cell r="D11">
            <v>3.6</v>
          </cell>
          <cell r="E11">
            <v>1</v>
          </cell>
          <cell r="F11">
            <v>5.2</v>
          </cell>
        </row>
        <row r="12">
          <cell r="B12" t="str">
            <v>Nemecko</v>
          </cell>
          <cell r="D12" t="str">
            <v/>
          </cell>
          <cell r="E12" t="str">
            <v/>
          </cell>
          <cell r="F12">
            <v>7.5</v>
          </cell>
        </row>
        <row r="13">
          <cell r="B13" t="str">
            <v>Litva</v>
          </cell>
          <cell r="D13">
            <v>20.100000000000001</v>
          </cell>
          <cell r="E13">
            <v>5.2</v>
          </cell>
          <cell r="F13">
            <v>7.8</v>
          </cell>
        </row>
        <row r="14">
          <cell r="B14" t="str">
            <v>Slovinsko</v>
          </cell>
          <cell r="D14">
            <v>18.100000000000001</v>
          </cell>
          <cell r="E14">
            <v>16.100000000000001</v>
          </cell>
          <cell r="F14">
            <v>11.1</v>
          </cell>
        </row>
        <row r="15">
          <cell r="B15" t="str">
            <v>Malta</v>
          </cell>
          <cell r="D15" t="str">
            <v/>
          </cell>
          <cell r="E15" t="str">
            <v/>
          </cell>
          <cell r="F15">
            <v>11.3</v>
          </cell>
        </row>
        <row r="16">
          <cell r="B16" t="str">
            <v>Česko</v>
          </cell>
          <cell r="D16">
            <v>28.4</v>
          </cell>
          <cell r="E16">
            <v>10.4</v>
          </cell>
          <cell r="F16">
            <v>11.5</v>
          </cell>
        </row>
        <row r="17">
          <cell r="B17" t="str">
            <v>Chorvátsko</v>
          </cell>
          <cell r="D17">
            <v>27</v>
          </cell>
          <cell r="E17">
            <v>11.5</v>
          </cell>
          <cell r="F17">
            <v>12.1</v>
          </cell>
        </row>
        <row r="18">
          <cell r="B18" t="str">
            <v>Taliansko</v>
          </cell>
          <cell r="D18" t="str">
            <v/>
          </cell>
          <cell r="E18" t="str">
            <v/>
          </cell>
          <cell r="F18">
            <v>12.4</v>
          </cell>
        </row>
        <row r="19">
          <cell r="B19" t="str">
            <v>Slovensko</v>
          </cell>
          <cell r="D19">
            <v>21.1</v>
          </cell>
          <cell r="E19">
            <v>8.8000000000000007</v>
          </cell>
          <cell r="F19">
            <v>13.9</v>
          </cell>
        </row>
        <row r="20">
          <cell r="B20" t="str">
            <v>Portugalsko</v>
          </cell>
          <cell r="D20" t="str">
            <v/>
          </cell>
          <cell r="E20" t="str">
            <v/>
          </cell>
          <cell r="F20">
            <v>15.1</v>
          </cell>
        </row>
        <row r="21">
          <cell r="B21" t="str">
            <v>Francúzsko</v>
          </cell>
          <cell r="D21" t="str">
            <v/>
          </cell>
          <cell r="E21" t="str">
            <v/>
          </cell>
          <cell r="F21">
            <v>16.2</v>
          </cell>
        </row>
        <row r="22">
          <cell r="B22" t="str">
            <v>Lotyšsko</v>
          </cell>
          <cell r="D22">
            <v>21.3</v>
          </cell>
          <cell r="E22">
            <v>3.9</v>
          </cell>
          <cell r="F22">
            <v>17.3</v>
          </cell>
        </row>
        <row r="23">
          <cell r="B23" t="str">
            <v>Cyprus</v>
          </cell>
          <cell r="D23" t="str">
            <v/>
          </cell>
          <cell r="E23" t="str">
            <v/>
          </cell>
          <cell r="F23">
            <v>20.7</v>
          </cell>
        </row>
        <row r="24">
          <cell r="B24" t="str">
            <v>Španielsko</v>
          </cell>
          <cell r="D24" t="str">
            <v/>
          </cell>
          <cell r="E24" t="str">
            <v/>
          </cell>
          <cell r="F24">
            <v>20.9</v>
          </cell>
        </row>
        <row r="25">
          <cell r="B25" t="str">
            <v>Poľsko</v>
          </cell>
          <cell r="D25">
            <v>22.9</v>
          </cell>
          <cell r="E25">
            <v>9.9</v>
          </cell>
          <cell r="F25">
            <v>23</v>
          </cell>
        </row>
        <row r="26">
          <cell r="B26" t="str">
            <v>Bulharsko</v>
          </cell>
          <cell r="D26">
            <v>26</v>
          </cell>
          <cell r="E26">
            <v>7.5</v>
          </cell>
          <cell r="F26">
            <v>26.7</v>
          </cell>
        </row>
        <row r="27">
          <cell r="B27" t="str">
            <v>Grécko</v>
          </cell>
          <cell r="D27" t="str">
            <v/>
          </cell>
          <cell r="E27" t="str">
            <v/>
          </cell>
          <cell r="F27">
            <v>43.2</v>
          </cell>
        </row>
        <row r="28">
          <cell r="B28" t="str">
            <v>Rumunsko</v>
          </cell>
          <cell r="D28">
            <v>32.799999999999997</v>
          </cell>
          <cell r="E28">
            <v>11.1</v>
          </cell>
          <cell r="F28">
            <v>48.9</v>
          </cell>
        </row>
      </sheetData>
      <sheetData sheetId="15">
        <row r="1">
          <cell r="C1" t="str">
            <v>Korupcia – hlavná prekážka (2007 – 2009)</v>
          </cell>
          <cell r="D1" t="str">
            <v>Korupcia – hlavná prekážka (2013 – 2014)</v>
          </cell>
          <cell r="E1" t="str">
            <v>Korupcia – hlavná prekážka (2018 – 2021)</v>
          </cell>
        </row>
        <row r="2">
          <cell r="B2" t="str">
            <v>Švédsko</v>
          </cell>
          <cell r="C2" t="str">
            <v/>
          </cell>
          <cell r="D2">
            <v>0</v>
          </cell>
          <cell r="E2">
            <v>0</v>
          </cell>
        </row>
        <row r="3">
          <cell r="B3" t="str">
            <v>Holandsko</v>
          </cell>
          <cell r="C3" t="str">
            <v/>
          </cell>
          <cell r="D3" t="str">
            <v/>
          </cell>
          <cell r="E3">
            <v>0.1</v>
          </cell>
        </row>
        <row r="4">
          <cell r="B4" t="str">
            <v>Fínsko</v>
          </cell>
          <cell r="C4" t="str">
            <v/>
          </cell>
          <cell r="D4" t="str">
            <v/>
          </cell>
          <cell r="E4">
            <v>0.8</v>
          </cell>
        </row>
        <row r="5">
          <cell r="B5" t="str">
            <v>Írsko</v>
          </cell>
          <cell r="C5" t="str">
            <v/>
          </cell>
          <cell r="D5" t="str">
            <v/>
          </cell>
          <cell r="E5">
            <v>0.8</v>
          </cell>
        </row>
        <row r="6">
          <cell r="B6" t="str">
            <v>Luxembursko</v>
          </cell>
          <cell r="C6" t="str">
            <v/>
          </cell>
          <cell r="D6" t="str">
            <v/>
          </cell>
          <cell r="E6">
            <v>0.9</v>
          </cell>
        </row>
        <row r="7">
          <cell r="B7" t="str">
            <v>Dánsko</v>
          </cell>
          <cell r="C7" t="str">
            <v/>
          </cell>
          <cell r="D7" t="str">
            <v/>
          </cell>
          <cell r="E7">
            <v>1.6</v>
          </cell>
        </row>
        <row r="8">
          <cell r="B8" t="str">
            <v>Rakúsko</v>
          </cell>
          <cell r="C8" t="str">
            <v/>
          </cell>
          <cell r="D8" t="str">
            <v/>
          </cell>
          <cell r="E8">
            <v>2.5</v>
          </cell>
        </row>
        <row r="9">
          <cell r="B9" t="str">
            <v>Litva</v>
          </cell>
          <cell r="C9">
            <v>33.799999999999997</v>
          </cell>
          <cell r="D9">
            <v>10.1</v>
          </cell>
          <cell r="E9">
            <v>2.9</v>
          </cell>
        </row>
        <row r="10">
          <cell r="B10" t="str">
            <v>Belgicko</v>
          </cell>
          <cell r="C10" t="str">
            <v/>
          </cell>
          <cell r="D10" t="str">
            <v/>
          </cell>
          <cell r="E10">
            <v>3.3</v>
          </cell>
        </row>
        <row r="11">
          <cell r="B11" t="str">
            <v>Francúzsko</v>
          </cell>
          <cell r="C11" t="str">
            <v/>
          </cell>
          <cell r="D11" t="str">
            <v/>
          </cell>
          <cell r="E11">
            <v>3.5</v>
          </cell>
        </row>
        <row r="12">
          <cell r="B12" t="str">
            <v>Nemecko</v>
          </cell>
          <cell r="C12" t="str">
            <v/>
          </cell>
          <cell r="D12" t="str">
            <v/>
          </cell>
          <cell r="E12">
            <v>5.5</v>
          </cell>
        </row>
        <row r="13">
          <cell r="B13" t="str">
            <v>Česko</v>
          </cell>
          <cell r="C13">
            <v>26.7</v>
          </cell>
          <cell r="D13">
            <v>9.3000000000000007</v>
          </cell>
          <cell r="E13">
            <v>7.4</v>
          </cell>
        </row>
        <row r="14">
          <cell r="B14" t="str">
            <v>Estónsko</v>
          </cell>
          <cell r="C14">
            <v>2.7</v>
          </cell>
          <cell r="D14">
            <v>0</v>
          </cell>
          <cell r="E14">
            <v>7.7</v>
          </cell>
        </row>
        <row r="15">
          <cell r="B15" t="str">
            <v>Malta</v>
          </cell>
          <cell r="C15" t="str">
            <v/>
          </cell>
          <cell r="D15" t="str">
            <v/>
          </cell>
          <cell r="E15">
            <v>8</v>
          </cell>
        </row>
        <row r="16">
          <cell r="B16" t="str">
            <v>Maďarsko</v>
          </cell>
          <cell r="C16">
            <v>7.8</v>
          </cell>
          <cell r="D16">
            <v>0</v>
          </cell>
          <cell r="E16">
            <v>8.4</v>
          </cell>
        </row>
        <row r="17">
          <cell r="B17" t="str">
            <v>Lotyšsko</v>
          </cell>
          <cell r="C17">
            <v>17.600000000000001</v>
          </cell>
          <cell r="D17">
            <v>1.4</v>
          </cell>
          <cell r="E17">
            <v>8.6999999999999993</v>
          </cell>
        </row>
        <row r="18">
          <cell r="B18" t="str">
            <v>Slovensko</v>
          </cell>
          <cell r="C18">
            <v>25.4</v>
          </cell>
          <cell r="D18">
            <v>7.1</v>
          </cell>
          <cell r="E18">
            <v>10.7</v>
          </cell>
        </row>
        <row r="19">
          <cell r="B19" t="str">
            <v>Taliansko</v>
          </cell>
          <cell r="C19" t="str">
            <v/>
          </cell>
          <cell r="D19" t="str">
            <v/>
          </cell>
          <cell r="E19">
            <v>11.5</v>
          </cell>
        </row>
        <row r="20">
          <cell r="B20" t="str">
            <v>Španielsko</v>
          </cell>
          <cell r="C20" t="str">
            <v/>
          </cell>
          <cell r="D20" t="str">
            <v/>
          </cell>
          <cell r="E20">
            <v>14</v>
          </cell>
        </row>
        <row r="21">
          <cell r="B21" t="str">
            <v>Slovinsko</v>
          </cell>
          <cell r="C21">
            <v>18.8</v>
          </cell>
          <cell r="D21">
            <v>14</v>
          </cell>
          <cell r="E21">
            <v>14.9</v>
          </cell>
        </row>
        <row r="22">
          <cell r="B22" t="str">
            <v>Chorvátsko</v>
          </cell>
          <cell r="C22">
            <v>22.1</v>
          </cell>
          <cell r="D22">
            <v>9</v>
          </cell>
          <cell r="E22">
            <v>16.7</v>
          </cell>
        </row>
        <row r="23">
          <cell r="B23" t="str">
            <v>Portugalsko</v>
          </cell>
          <cell r="C23" t="str">
            <v/>
          </cell>
          <cell r="D23" t="str">
            <v/>
          </cell>
          <cell r="E23">
            <v>16.899999999999999</v>
          </cell>
        </row>
        <row r="24">
          <cell r="B24" t="str">
            <v>Poľsko</v>
          </cell>
          <cell r="C24">
            <v>23.5</v>
          </cell>
          <cell r="D24">
            <v>7.5</v>
          </cell>
          <cell r="E24">
            <v>17.7</v>
          </cell>
        </row>
        <row r="25">
          <cell r="B25" t="str">
            <v>Cyprus</v>
          </cell>
          <cell r="C25" t="str">
            <v/>
          </cell>
          <cell r="D25" t="str">
            <v/>
          </cell>
          <cell r="E25">
            <v>23.8</v>
          </cell>
        </row>
        <row r="26">
          <cell r="B26" t="str">
            <v>Grécko</v>
          </cell>
          <cell r="C26" t="str">
            <v/>
          </cell>
          <cell r="D26" t="str">
            <v/>
          </cell>
          <cell r="E26">
            <v>41.5</v>
          </cell>
        </row>
        <row r="27">
          <cell r="B27" t="str">
            <v>Bulharsko</v>
          </cell>
          <cell r="C27">
            <v>28.1</v>
          </cell>
          <cell r="D27">
            <v>6</v>
          </cell>
          <cell r="E27">
            <v>44.4</v>
          </cell>
        </row>
        <row r="28">
          <cell r="B28" t="str">
            <v>Rumunsko</v>
          </cell>
          <cell r="C28">
            <v>16.899999999999999</v>
          </cell>
          <cell r="D28">
            <v>16.399999999999999</v>
          </cell>
          <cell r="E28">
            <v>54.1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PI_rank"/>
      <sheetName val="CPI_score"/>
      <sheetName val="CPI 2013_2019"/>
      <sheetName val="Hárok1"/>
      <sheetName val="Avg"/>
      <sheetName val="CPI_score_EU27"/>
      <sheetName val="CPI SVK"/>
      <sheetName val="CPI_2022"/>
      <sheetName val="CPI_score_EU13 nove"/>
      <sheetName val="CPI_score_EU stare"/>
      <sheetName val="Zdroje"/>
      <sheetName val="Simulácia"/>
      <sheetName val="Priebeh hysteréza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CPI skóre (2013)</v>
          </cell>
          <cell r="E1" t="str">
            <v>CPI skóre (2019)</v>
          </cell>
          <cell r="F1" t="str">
            <v>CPI skóre (2022)</v>
          </cell>
        </row>
        <row r="2">
          <cell r="C2" t="str">
            <v>Dánsko</v>
          </cell>
          <cell r="D2">
            <v>91</v>
          </cell>
          <cell r="E2">
            <v>87</v>
          </cell>
          <cell r="F2">
            <v>90</v>
          </cell>
        </row>
        <row r="3">
          <cell r="C3" t="str">
            <v>Fínsko</v>
          </cell>
          <cell r="D3">
            <v>89</v>
          </cell>
          <cell r="E3">
            <v>86</v>
          </cell>
          <cell r="F3">
            <v>87</v>
          </cell>
        </row>
        <row r="4">
          <cell r="C4" t="str">
            <v>Švédsko</v>
          </cell>
          <cell r="D4">
            <v>89</v>
          </cell>
          <cell r="E4">
            <v>85</v>
          </cell>
          <cell r="F4">
            <v>83</v>
          </cell>
        </row>
        <row r="5">
          <cell r="C5" t="str">
            <v>Holandsko</v>
          </cell>
          <cell r="D5">
            <v>83</v>
          </cell>
          <cell r="E5">
            <v>82</v>
          </cell>
          <cell r="F5">
            <v>80</v>
          </cell>
        </row>
        <row r="6">
          <cell r="C6" t="str">
            <v>Nemecko</v>
          </cell>
          <cell r="D6">
            <v>78</v>
          </cell>
          <cell r="E6">
            <v>80</v>
          </cell>
          <cell r="F6">
            <v>79</v>
          </cell>
        </row>
        <row r="7">
          <cell r="C7" t="str">
            <v>Írsko</v>
          </cell>
          <cell r="D7">
            <v>72</v>
          </cell>
          <cell r="E7">
            <v>74</v>
          </cell>
          <cell r="F7">
            <v>77</v>
          </cell>
        </row>
        <row r="8">
          <cell r="C8" t="str">
            <v>Luxembursko</v>
          </cell>
          <cell r="D8">
            <v>80</v>
          </cell>
          <cell r="E8">
            <v>80</v>
          </cell>
          <cell r="F8">
            <v>77</v>
          </cell>
        </row>
        <row r="9">
          <cell r="C9" t="str">
            <v>Estónsko</v>
          </cell>
          <cell r="D9">
            <v>68</v>
          </cell>
          <cell r="E9">
            <v>74</v>
          </cell>
          <cell r="F9">
            <v>74</v>
          </cell>
        </row>
        <row r="10">
          <cell r="C10" t="str">
            <v>Belgicko</v>
          </cell>
          <cell r="D10">
            <v>75</v>
          </cell>
          <cell r="E10">
            <v>75</v>
          </cell>
          <cell r="F10">
            <v>73</v>
          </cell>
        </row>
        <row r="11">
          <cell r="C11" t="str">
            <v>Francúzsko</v>
          </cell>
          <cell r="E11">
            <v>69</v>
          </cell>
          <cell r="F11">
            <v>72</v>
          </cell>
        </row>
        <row r="12">
          <cell r="C12" t="str">
            <v>Rakúsko</v>
          </cell>
          <cell r="D12">
            <v>69</v>
          </cell>
          <cell r="E12">
            <v>77</v>
          </cell>
          <cell r="F12">
            <v>71</v>
          </cell>
        </row>
        <row r="13">
          <cell r="C13" t="str">
            <v>Litva</v>
          </cell>
          <cell r="D13">
            <v>57</v>
          </cell>
          <cell r="E13">
            <v>60</v>
          </cell>
          <cell r="F13">
            <v>62</v>
          </cell>
        </row>
        <row r="14">
          <cell r="C14" t="str">
            <v>Portugalsko</v>
          </cell>
          <cell r="D14">
            <v>62</v>
          </cell>
          <cell r="E14">
            <v>62</v>
          </cell>
          <cell r="F14">
            <v>62</v>
          </cell>
        </row>
        <row r="15">
          <cell r="C15" t="str">
            <v>Španielsko</v>
          </cell>
          <cell r="D15">
            <v>59</v>
          </cell>
          <cell r="E15">
            <v>62</v>
          </cell>
          <cell r="F15">
            <v>60</v>
          </cell>
        </row>
        <row r="16">
          <cell r="C16" t="str">
            <v>Lotyšsko</v>
          </cell>
          <cell r="D16">
            <v>53</v>
          </cell>
          <cell r="E16">
            <v>56</v>
          </cell>
          <cell r="F16">
            <v>59</v>
          </cell>
        </row>
        <row r="17">
          <cell r="C17" t="str">
            <v>Česko</v>
          </cell>
          <cell r="D17">
            <v>48</v>
          </cell>
          <cell r="E17">
            <v>56</v>
          </cell>
          <cell r="F17">
            <v>56</v>
          </cell>
        </row>
        <row r="18">
          <cell r="C18" t="str">
            <v>Taliansko</v>
          </cell>
          <cell r="D18">
            <v>43</v>
          </cell>
          <cell r="E18">
            <v>53</v>
          </cell>
          <cell r="F18">
            <v>56</v>
          </cell>
        </row>
        <row r="19">
          <cell r="C19" t="str">
            <v>Slovinsko</v>
          </cell>
          <cell r="D19">
            <v>57</v>
          </cell>
          <cell r="E19">
            <v>60</v>
          </cell>
          <cell r="F19">
            <v>56</v>
          </cell>
        </row>
        <row r="20">
          <cell r="C20" t="str">
            <v>Poľsko</v>
          </cell>
          <cell r="D20">
            <v>60</v>
          </cell>
          <cell r="E20">
            <v>58</v>
          </cell>
          <cell r="F20">
            <v>55</v>
          </cell>
        </row>
        <row r="21">
          <cell r="C21" t="str">
            <v>Slovensko</v>
          </cell>
          <cell r="D21">
            <v>47</v>
          </cell>
          <cell r="E21">
            <v>50</v>
          </cell>
          <cell r="F21">
            <v>53</v>
          </cell>
        </row>
        <row r="22">
          <cell r="C22" t="str">
            <v>Cyprus</v>
          </cell>
          <cell r="D22">
            <v>63</v>
          </cell>
          <cell r="E22">
            <v>58</v>
          </cell>
          <cell r="F22">
            <v>52</v>
          </cell>
        </row>
        <row r="23">
          <cell r="C23" t="str">
            <v>Grécko</v>
          </cell>
          <cell r="D23">
            <v>40</v>
          </cell>
          <cell r="E23">
            <v>48</v>
          </cell>
          <cell r="F23">
            <v>52</v>
          </cell>
        </row>
        <row r="24">
          <cell r="C24" t="str">
            <v>Malta</v>
          </cell>
          <cell r="D24">
            <v>56</v>
          </cell>
          <cell r="E24">
            <v>54</v>
          </cell>
          <cell r="F24">
            <v>51</v>
          </cell>
        </row>
        <row r="25">
          <cell r="C25" t="str">
            <v>Chorvátsko</v>
          </cell>
          <cell r="D25">
            <v>48</v>
          </cell>
          <cell r="E25">
            <v>47</v>
          </cell>
          <cell r="F25">
            <v>50</v>
          </cell>
        </row>
        <row r="26">
          <cell r="C26" t="str">
            <v>Rumunsko</v>
          </cell>
          <cell r="E26">
            <v>44</v>
          </cell>
          <cell r="F26">
            <v>46</v>
          </cell>
        </row>
        <row r="27">
          <cell r="C27" t="str">
            <v>Bulharsko</v>
          </cell>
          <cell r="D27">
            <v>41</v>
          </cell>
          <cell r="E27">
            <v>43</v>
          </cell>
          <cell r="F27">
            <v>43</v>
          </cell>
        </row>
        <row r="28">
          <cell r="C28" t="str">
            <v>Maďarsko</v>
          </cell>
          <cell r="D28">
            <v>54</v>
          </cell>
          <cell r="E28">
            <v>44</v>
          </cell>
          <cell r="F28">
            <v>42</v>
          </cell>
        </row>
      </sheetData>
      <sheetData sheetId="4" refreshError="1"/>
      <sheetData sheetId="5" refreshError="1"/>
      <sheetData sheetId="6" refreshError="1"/>
      <sheetData sheetId="7">
        <row r="1">
          <cell r="C1" t="str">
            <v>CPI_score</v>
          </cell>
          <cell r="D1" t="str">
            <v>Exports_sh</v>
          </cell>
          <cell r="E1" t="str">
            <v>GDP_pc_const</v>
          </cell>
        </row>
        <row r="2">
          <cell r="B2">
            <v>2012</v>
          </cell>
          <cell r="C2">
            <v>46</v>
          </cell>
          <cell r="D2">
            <v>90.831407844345264</v>
          </cell>
          <cell r="E2">
            <v>15126.035298776151</v>
          </cell>
        </row>
        <row r="3">
          <cell r="B3">
            <v>2013</v>
          </cell>
          <cell r="C3">
            <v>47</v>
          </cell>
          <cell r="D3">
            <v>93.442005859546711</v>
          </cell>
          <cell r="E3">
            <v>15205.395578054617</v>
          </cell>
        </row>
        <row r="4">
          <cell r="B4">
            <v>2014</v>
          </cell>
          <cell r="C4">
            <v>50</v>
          </cell>
          <cell r="D4">
            <v>91.400079974305129</v>
          </cell>
          <cell r="E4">
            <v>15600.367167180191</v>
          </cell>
        </row>
        <row r="5">
          <cell r="B5">
            <v>2015</v>
          </cell>
          <cell r="C5">
            <v>51</v>
          </cell>
          <cell r="D5">
            <v>91.600474292704419</v>
          </cell>
          <cell r="E5">
            <v>16390.882174850707</v>
          </cell>
        </row>
        <row r="6">
          <cell r="B6">
            <v>2016</v>
          </cell>
          <cell r="C6">
            <v>51</v>
          </cell>
          <cell r="D6">
            <v>93.466045495465906</v>
          </cell>
          <cell r="E6">
            <v>16687.984457149159</v>
          </cell>
        </row>
        <row r="7">
          <cell r="B7">
            <v>2017</v>
          </cell>
          <cell r="C7">
            <v>50</v>
          </cell>
          <cell r="D7">
            <v>95.074327319502302</v>
          </cell>
          <cell r="E7">
            <v>17151.652477668038</v>
          </cell>
        </row>
        <row r="8">
          <cell r="B8">
            <v>2018</v>
          </cell>
          <cell r="C8">
            <v>50</v>
          </cell>
          <cell r="D8">
            <v>95.835851144437285</v>
          </cell>
          <cell r="E8">
            <v>17818.234107216696</v>
          </cell>
        </row>
        <row r="9">
          <cell r="B9">
            <v>2019</v>
          </cell>
          <cell r="C9">
            <v>50</v>
          </cell>
          <cell r="D9">
            <v>91.910100448721508</v>
          </cell>
          <cell r="E9">
            <v>18240.720926096597</v>
          </cell>
        </row>
        <row r="10">
          <cell r="B10">
            <v>2020</v>
          </cell>
          <cell r="C10">
            <v>49</v>
          </cell>
          <cell r="D10">
            <v>85.058051611777813</v>
          </cell>
          <cell r="E10">
            <v>17617.049313456049</v>
          </cell>
        </row>
        <row r="11">
          <cell r="B11">
            <v>2021</v>
          </cell>
          <cell r="C11">
            <v>52</v>
          </cell>
          <cell r="D11">
            <v>92.353867644487877</v>
          </cell>
          <cell r="E11">
            <v>18513.085342543207</v>
          </cell>
        </row>
        <row r="12">
          <cell r="B12">
            <v>2022</v>
          </cell>
          <cell r="C12">
            <v>53</v>
          </cell>
          <cell r="D12">
            <v>99.064424946361413</v>
          </cell>
          <cell r="E12">
            <v>18875.706749728684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B3" t="str">
            <v>Avg_GDP_pc_const</v>
          </cell>
          <cell r="AC3" t="str">
            <v>Avg_GDP_pc_const (2012 – 2022)</v>
          </cell>
          <cell r="AD3" t="str">
            <v>Avg_Exports_sh</v>
          </cell>
          <cell r="AF3" t="str">
            <v>Avg_CPI_score</v>
          </cell>
        </row>
        <row r="4">
          <cell r="AA4">
            <v>2012</v>
          </cell>
          <cell r="AB4">
            <v>28923.063230443211</v>
          </cell>
          <cell r="AC4">
            <v>28923.063230443211</v>
          </cell>
          <cell r="AD4">
            <v>65.877118580103371</v>
          </cell>
          <cell r="AF4">
            <v>63.04</v>
          </cell>
        </row>
        <row r="5">
          <cell r="AA5">
            <v>2013</v>
          </cell>
          <cell r="AB5">
            <v>28915.564121531272</v>
          </cell>
          <cell r="AC5">
            <v>28915.564121531272</v>
          </cell>
          <cell r="AD5">
            <v>66.488611292238943</v>
          </cell>
          <cell r="AF5">
            <v>63.28</v>
          </cell>
        </row>
        <row r="6">
          <cell r="AA6">
            <v>2014</v>
          </cell>
          <cell r="AB6">
            <v>29382.224336109481</v>
          </cell>
          <cell r="AC6">
            <v>29382.224336109481</v>
          </cell>
          <cell r="AD6">
            <v>67.205019641478586</v>
          </cell>
          <cell r="AF6">
            <v>64.319999999999993</v>
          </cell>
        </row>
        <row r="7">
          <cell r="AA7">
            <v>2015</v>
          </cell>
          <cell r="AB7">
            <v>30332.630152103156</v>
          </cell>
          <cell r="AC7">
            <v>30332.630152103156</v>
          </cell>
          <cell r="AD7">
            <v>68.218250828171321</v>
          </cell>
          <cell r="AF7">
            <v>65.319999999999993</v>
          </cell>
        </row>
        <row r="8">
          <cell r="AA8">
            <v>2016</v>
          </cell>
          <cell r="AB8">
            <v>30946.521110484013</v>
          </cell>
          <cell r="AC8">
            <v>30946.521110484013</v>
          </cell>
          <cell r="AD8">
            <v>68.09577800658451</v>
          </cell>
          <cell r="AF8">
            <v>64.44</v>
          </cell>
        </row>
        <row r="9">
          <cell r="AA9">
            <v>2017</v>
          </cell>
          <cell r="AB9">
            <v>31833.387369167383</v>
          </cell>
          <cell r="AC9">
            <v>31833.387369167383</v>
          </cell>
          <cell r="AD9">
            <v>69.837928944109692</v>
          </cell>
          <cell r="AF9">
            <v>64.400000000000006</v>
          </cell>
        </row>
        <row r="10">
          <cell r="AA10">
            <v>2018</v>
          </cell>
          <cell r="AB10">
            <v>32565.970082214575</v>
          </cell>
          <cell r="AC10">
            <v>32565.970082214575</v>
          </cell>
          <cell r="AD10">
            <v>70.801506571452322</v>
          </cell>
          <cell r="AF10">
            <v>64.111111111111114</v>
          </cell>
        </row>
        <row r="11">
          <cell r="AA11">
            <v>2019</v>
          </cell>
          <cell r="AB11">
            <v>33221.343735835209</v>
          </cell>
          <cell r="AC11">
            <v>33221.343735835209</v>
          </cell>
          <cell r="AD11">
            <v>71.142736526316583</v>
          </cell>
          <cell r="AF11">
            <v>63.851851851851855</v>
          </cell>
        </row>
        <row r="12">
          <cell r="AA12">
            <v>2020</v>
          </cell>
          <cell r="AB12">
            <v>31904.258459107092</v>
          </cell>
          <cell r="AD12">
            <v>68.057920120928713</v>
          </cell>
          <cell r="AF12">
            <v>63.666666666666664</v>
          </cell>
        </row>
        <row r="13">
          <cell r="AA13">
            <v>2021</v>
          </cell>
          <cell r="AB13">
            <v>33862.310122802046</v>
          </cell>
          <cell r="AD13">
            <v>72.692070120825463</v>
          </cell>
          <cell r="AF13">
            <v>63.74074074074074</v>
          </cell>
        </row>
        <row r="14">
          <cell r="AA14">
            <v>2022</v>
          </cell>
          <cell r="AB14">
            <v>35096.149920460426</v>
          </cell>
          <cell r="AD14">
            <v>78.323878781076672</v>
          </cell>
          <cell r="AF14">
            <v>63.629629629629626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 SV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14" sqref="B14"/>
    </sheetView>
  </sheetViews>
  <sheetFormatPr defaultRowHeight="16.5" x14ac:dyDescent="0.3"/>
  <cols>
    <col min="1" max="1" width="14.85546875" style="29" bestFit="1" customWidth="1"/>
    <col min="2" max="2" width="90.85546875" style="29" bestFit="1" customWidth="1"/>
    <col min="3" max="16384" width="9.140625" style="29"/>
  </cols>
  <sheetData>
    <row r="1" spans="1:2" x14ac:dyDescent="0.3">
      <c r="A1" s="36" t="s">
        <v>147</v>
      </c>
      <c r="B1" s="36" t="s">
        <v>148</v>
      </c>
    </row>
    <row r="2" spans="1:2" x14ac:dyDescent="0.3">
      <c r="A2" s="29" t="s">
        <v>149</v>
      </c>
      <c r="B2" s="29" t="str">
        <f>'Tabuľka 1'!_Ref142404855</f>
        <v>Tabuľka 1: Výsledky regresných modelov</v>
      </c>
    </row>
    <row r="3" spans="1:2" x14ac:dyDescent="0.3">
      <c r="A3" s="29" t="s">
        <v>150</v>
      </c>
      <c r="B3" s="29" t="str">
        <f>'Graf 2'!_Ref142391185</f>
        <v>Graf 2: Podiel podnikov, ktoré identifikujú korupciu za hlavnú prekážku (všetky podniky)</v>
      </c>
    </row>
    <row r="4" spans="1:2" x14ac:dyDescent="0.3">
      <c r="A4" s="29" t="s">
        <v>151</v>
      </c>
      <c r="B4" s="29" t="str">
        <f>'Graf 3'!_Ref142402910</f>
        <v>Graf 3: Dosiahnuté skóre vnímanej korupcie indexu CPI za roky 2013, 2019 a 2022</v>
      </c>
    </row>
    <row r="5" spans="1:2" x14ac:dyDescent="0.3">
      <c r="A5" s="29" t="s">
        <v>152</v>
      </c>
      <c r="B5" s="29" t="str">
        <f>'Graf 4'!_Ref144909235</f>
        <v>Graf 4: Vývoj priemerných hodnôt HDP p. c., exportnej výkonnosti a CPI EÚ 27</v>
      </c>
    </row>
    <row r="6" spans="1:2" x14ac:dyDescent="0.3">
      <c r="A6" s="29" t="s">
        <v>153</v>
      </c>
      <c r="B6" s="29" t="str">
        <f>'Graf 5'!_Ref144909242</f>
        <v>Graf 5: Vývoj priemerných hodnôt HDP p. c., exportnej výkonnosti a CPI Slovenska</v>
      </c>
    </row>
    <row r="7" spans="1:2" x14ac:dyDescent="0.3">
      <c r="A7" s="29" t="s">
        <v>154</v>
      </c>
      <c r="B7" s="29" t="str">
        <f>'Graf 6'!_Toc145190414</f>
        <v>Graf 6: Podiel podnikov, ktoré identifikujú korupciu za hlavnú prekážku (malé podniky)</v>
      </c>
    </row>
    <row r="8" spans="1:2" x14ac:dyDescent="0.3">
      <c r="A8" s="29" t="s">
        <v>155</v>
      </c>
      <c r="B8" s="29" t="str">
        <f>'Graf 7'!A1</f>
        <v>Graf 7: Podiel podnikov, ktoré identifikujú korupciu za hlavnú prekážku (stredne-veľké podniky)</v>
      </c>
    </row>
    <row r="9" spans="1:2" x14ac:dyDescent="0.3">
      <c r="A9" s="29" t="s">
        <v>156</v>
      </c>
      <c r="B9" s="29" t="str">
        <f>'Graf 8'!A1</f>
        <v>Graf 8: Podiel podnikov, ktoré identifikujú korupciu za hlavnú prekážku (veľké podniky)</v>
      </c>
    </row>
    <row r="10" spans="1:2" x14ac:dyDescent="0.3">
      <c r="A10" s="29" t="s">
        <v>157</v>
      </c>
      <c r="B10" s="29" t="str">
        <f>'Graf 9'!_Toc145190417</f>
        <v>Graf 9: Podiel podnikov, ktoré identifikujú korupciu za hlavnú prekážku (domáce podniky)</v>
      </c>
    </row>
    <row r="11" spans="1:2" x14ac:dyDescent="0.3">
      <c r="A11" s="29" t="s">
        <v>158</v>
      </c>
      <c r="B11" s="29" t="str">
        <f>'Graf 10'!$A$1</f>
        <v>Graf 10: Podiel podnikov, ktoré identifikujú korupciu za hlavnú prekážku (zahraničné podniky)</v>
      </c>
    </row>
    <row r="12" spans="1:2" x14ac:dyDescent="0.3">
      <c r="A12" s="29" t="s">
        <v>159</v>
      </c>
      <c r="B12" s="29" t="str">
        <f>'Graf 11'!_Toc145190419</f>
        <v>Graf 11: Podiel podnikov, ktoré identifikujú korupciu za hlavnú prekážku (exportujúce podniky)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B60" sqref="B60"/>
    </sheetView>
  </sheetViews>
  <sheetFormatPr defaultRowHeight="16.5" x14ac:dyDescent="0.3"/>
  <cols>
    <col min="1" max="1" width="14.85546875" style="29" customWidth="1"/>
    <col min="2" max="2" width="47.5703125" style="29" bestFit="1" customWidth="1"/>
    <col min="3" max="4" width="46.140625" style="29" bestFit="1" customWidth="1"/>
    <col min="5" max="16384" width="9.140625" style="29"/>
  </cols>
  <sheetData>
    <row r="1" spans="1:4" x14ac:dyDescent="0.3">
      <c r="A1" s="27" t="s">
        <v>142</v>
      </c>
    </row>
    <row r="2" spans="1:4" x14ac:dyDescent="0.3">
      <c r="A2" s="18" t="s">
        <v>26</v>
      </c>
      <c r="B2" s="18" t="s">
        <v>94</v>
      </c>
      <c r="C2" s="18" t="s">
        <v>95</v>
      </c>
      <c r="D2" s="18" t="s">
        <v>96</v>
      </c>
    </row>
    <row r="3" spans="1:4" ht="17.25" x14ac:dyDescent="0.3">
      <c r="A3" s="20" t="s">
        <v>99</v>
      </c>
      <c r="B3" s="20" t="s">
        <v>98</v>
      </c>
      <c r="C3" s="20">
        <v>1.4</v>
      </c>
      <c r="D3" s="20">
        <v>0</v>
      </c>
    </row>
    <row r="4" spans="1:4" ht="17.25" x14ac:dyDescent="0.3">
      <c r="A4" s="20" t="s">
        <v>100</v>
      </c>
      <c r="B4" s="20" t="s">
        <v>98</v>
      </c>
      <c r="C4" s="20" t="s">
        <v>98</v>
      </c>
      <c r="D4" s="20">
        <v>0.4</v>
      </c>
    </row>
    <row r="5" spans="1:4" ht="17.25" x14ac:dyDescent="0.3">
      <c r="A5" s="20" t="s">
        <v>101</v>
      </c>
      <c r="B5" s="20" t="s">
        <v>98</v>
      </c>
      <c r="C5" s="20" t="s">
        <v>98</v>
      </c>
      <c r="D5" s="20">
        <v>0.5</v>
      </c>
    </row>
    <row r="6" spans="1:4" ht="17.25" x14ac:dyDescent="0.3">
      <c r="A6" s="20" t="s">
        <v>102</v>
      </c>
      <c r="B6" s="20" t="s">
        <v>98</v>
      </c>
      <c r="C6" s="20" t="s">
        <v>98</v>
      </c>
      <c r="D6" s="20">
        <v>1.2</v>
      </c>
    </row>
    <row r="7" spans="1:4" ht="17.25" x14ac:dyDescent="0.3">
      <c r="A7" s="20" t="s">
        <v>105</v>
      </c>
      <c r="B7" s="20" t="s">
        <v>98</v>
      </c>
      <c r="C7" s="20" t="s">
        <v>98</v>
      </c>
      <c r="D7" s="20">
        <v>1.6</v>
      </c>
    </row>
    <row r="8" spans="1:4" ht="17.25" x14ac:dyDescent="0.3">
      <c r="A8" s="20" t="s">
        <v>104</v>
      </c>
      <c r="B8" s="20" t="s">
        <v>98</v>
      </c>
      <c r="C8" s="20" t="s">
        <v>98</v>
      </c>
      <c r="D8" s="20">
        <v>2.7</v>
      </c>
    </row>
    <row r="9" spans="1:4" ht="17.25" x14ac:dyDescent="0.3">
      <c r="A9" s="20" t="s">
        <v>103</v>
      </c>
      <c r="B9" s="20" t="s">
        <v>98</v>
      </c>
      <c r="C9" s="20" t="s">
        <v>98</v>
      </c>
      <c r="D9" s="20">
        <v>2.9</v>
      </c>
    </row>
    <row r="10" spans="1:4" ht="17.25" x14ac:dyDescent="0.3">
      <c r="A10" s="20" t="s">
        <v>108</v>
      </c>
      <c r="B10" s="20">
        <v>3.2</v>
      </c>
      <c r="C10" s="20">
        <v>1.1000000000000001</v>
      </c>
      <c r="D10" s="20">
        <v>4.5999999999999996</v>
      </c>
    </row>
    <row r="11" spans="1:4" ht="17.25" x14ac:dyDescent="0.3">
      <c r="A11" s="20" t="s">
        <v>107</v>
      </c>
      <c r="B11" s="20" t="s">
        <v>98</v>
      </c>
      <c r="C11" s="20" t="s">
        <v>98</v>
      </c>
      <c r="D11" s="20">
        <v>4.9000000000000004</v>
      </c>
    </row>
    <row r="12" spans="1:4" ht="17.25" x14ac:dyDescent="0.3">
      <c r="A12" s="20" t="s">
        <v>106</v>
      </c>
      <c r="B12" s="20">
        <v>3.4</v>
      </c>
      <c r="C12" s="20">
        <v>0.7</v>
      </c>
      <c r="D12" s="20">
        <v>5</v>
      </c>
    </row>
    <row r="13" spans="1:4" ht="17.25" x14ac:dyDescent="0.3">
      <c r="A13" s="20" t="s">
        <v>109</v>
      </c>
      <c r="B13" s="20" t="s">
        <v>98</v>
      </c>
      <c r="C13" s="20" t="s">
        <v>98</v>
      </c>
      <c r="D13" s="20">
        <v>7.7</v>
      </c>
    </row>
    <row r="14" spans="1:4" ht="17.25" x14ac:dyDescent="0.3">
      <c r="A14" s="20" t="s">
        <v>110</v>
      </c>
      <c r="B14" s="20">
        <v>21.1</v>
      </c>
      <c r="C14" s="20">
        <v>5.6</v>
      </c>
      <c r="D14" s="20">
        <v>8.5</v>
      </c>
    </row>
    <row r="15" spans="1:4" ht="17.25" x14ac:dyDescent="0.3">
      <c r="A15" s="20" t="s">
        <v>112</v>
      </c>
      <c r="B15" s="20">
        <v>27.2</v>
      </c>
      <c r="C15" s="20">
        <v>12.4</v>
      </c>
      <c r="D15" s="20">
        <v>11.5</v>
      </c>
    </row>
    <row r="16" spans="1:4" ht="17.25" x14ac:dyDescent="0.3">
      <c r="A16" s="20" t="s">
        <v>111</v>
      </c>
      <c r="B16" s="20">
        <v>19.3</v>
      </c>
      <c r="C16" s="20">
        <v>17.2</v>
      </c>
      <c r="D16" s="20">
        <v>11.8</v>
      </c>
    </row>
    <row r="17" spans="1:4" ht="17.25" x14ac:dyDescent="0.3">
      <c r="A17" s="20" t="s">
        <v>50</v>
      </c>
      <c r="B17" s="20" t="s">
        <v>98</v>
      </c>
      <c r="C17" s="20" t="s">
        <v>98</v>
      </c>
      <c r="D17" s="20">
        <v>12.1</v>
      </c>
    </row>
    <row r="18" spans="1:4" ht="17.25" x14ac:dyDescent="0.3">
      <c r="A18" s="20" t="s">
        <v>113</v>
      </c>
      <c r="B18" s="20">
        <v>27.7</v>
      </c>
      <c r="C18" s="20">
        <v>12.1</v>
      </c>
      <c r="D18" s="20">
        <v>12.3</v>
      </c>
    </row>
    <row r="19" spans="1:4" ht="17.25" x14ac:dyDescent="0.3">
      <c r="A19" s="20" t="s">
        <v>114</v>
      </c>
      <c r="B19" s="20" t="s">
        <v>98</v>
      </c>
      <c r="C19" s="20" t="s">
        <v>98</v>
      </c>
      <c r="D19" s="20">
        <v>12.3</v>
      </c>
    </row>
    <row r="20" spans="1:4" ht="17.25" x14ac:dyDescent="0.3">
      <c r="A20" s="20" t="s">
        <v>115</v>
      </c>
      <c r="B20" s="20">
        <v>20.8</v>
      </c>
      <c r="C20" s="20">
        <v>6.5</v>
      </c>
      <c r="D20" s="20">
        <v>14.1</v>
      </c>
    </row>
    <row r="21" spans="1:4" ht="17.25" x14ac:dyDescent="0.3">
      <c r="A21" s="20" t="s">
        <v>116</v>
      </c>
      <c r="B21" s="20" t="s">
        <v>98</v>
      </c>
      <c r="C21" s="20" t="s">
        <v>98</v>
      </c>
      <c r="D21" s="20">
        <v>15.3</v>
      </c>
    </row>
    <row r="22" spans="1:4" ht="17.25" x14ac:dyDescent="0.3">
      <c r="A22" s="20" t="s">
        <v>117</v>
      </c>
      <c r="B22" s="20" t="s">
        <v>98</v>
      </c>
      <c r="C22" s="20" t="s">
        <v>98</v>
      </c>
      <c r="D22" s="20">
        <v>17.100000000000001</v>
      </c>
    </row>
    <row r="23" spans="1:4" ht="17.25" x14ac:dyDescent="0.3">
      <c r="A23" s="20" t="s">
        <v>118</v>
      </c>
      <c r="B23" s="20">
        <v>21.9</v>
      </c>
      <c r="C23" s="20">
        <v>4.4000000000000004</v>
      </c>
      <c r="D23" s="20">
        <v>18.899999999999999</v>
      </c>
    </row>
    <row r="24" spans="1:4" ht="17.25" x14ac:dyDescent="0.3">
      <c r="A24" s="20" t="s">
        <v>119</v>
      </c>
      <c r="B24" s="20" t="s">
        <v>98</v>
      </c>
      <c r="C24" s="20" t="s">
        <v>98</v>
      </c>
      <c r="D24" s="20">
        <v>20.6</v>
      </c>
    </row>
    <row r="25" spans="1:4" ht="17.25" x14ac:dyDescent="0.3">
      <c r="A25" s="20" t="s">
        <v>33</v>
      </c>
      <c r="B25" s="20" t="s">
        <v>98</v>
      </c>
      <c r="C25" s="20" t="s">
        <v>98</v>
      </c>
      <c r="D25" s="20">
        <v>20.9</v>
      </c>
    </row>
    <row r="26" spans="1:4" ht="17.25" x14ac:dyDescent="0.3">
      <c r="A26" s="20" t="s">
        <v>120</v>
      </c>
      <c r="B26" s="20">
        <v>23.1</v>
      </c>
      <c r="C26" s="20">
        <v>9.9</v>
      </c>
      <c r="D26" s="20">
        <v>22.4</v>
      </c>
    </row>
    <row r="27" spans="1:4" ht="17.25" x14ac:dyDescent="0.3">
      <c r="A27" s="20" t="s">
        <v>121</v>
      </c>
      <c r="B27" s="20">
        <v>26.4</v>
      </c>
      <c r="C27" s="20">
        <v>8.1999999999999993</v>
      </c>
      <c r="D27" s="20">
        <v>26.3</v>
      </c>
    </row>
    <row r="28" spans="1:4" ht="17.25" x14ac:dyDescent="0.3">
      <c r="A28" s="20" t="s">
        <v>122</v>
      </c>
      <c r="B28" s="20" t="s">
        <v>98</v>
      </c>
      <c r="C28" s="20" t="s">
        <v>98</v>
      </c>
      <c r="D28" s="20">
        <v>43.9</v>
      </c>
    </row>
    <row r="29" spans="1:4" ht="17.25" x14ac:dyDescent="0.3">
      <c r="A29" s="23" t="s">
        <v>123</v>
      </c>
      <c r="B29" s="23">
        <v>32</v>
      </c>
      <c r="C29" s="23">
        <v>10.3</v>
      </c>
      <c r="D29" s="23">
        <v>49</v>
      </c>
    </row>
    <row r="30" spans="1:4" s="1" customFormat="1" ht="17.25" x14ac:dyDescent="0.3">
      <c r="A30" s="20" t="s">
        <v>126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32" sqref="A32"/>
    </sheetView>
  </sheetViews>
  <sheetFormatPr defaultRowHeight="16.5" x14ac:dyDescent="0.3"/>
  <cols>
    <col min="1" max="1" width="15.7109375" style="29" customWidth="1"/>
    <col min="2" max="2" width="47.5703125" style="29" bestFit="1" customWidth="1"/>
    <col min="3" max="4" width="46.140625" style="29" bestFit="1" customWidth="1"/>
    <col min="5" max="16384" width="9.140625" style="29"/>
  </cols>
  <sheetData>
    <row r="1" spans="1:4" x14ac:dyDescent="0.3">
      <c r="A1" s="27" t="s">
        <v>144</v>
      </c>
    </row>
    <row r="2" spans="1:4" x14ac:dyDescent="0.3">
      <c r="A2" s="18" t="s">
        <v>26</v>
      </c>
      <c r="B2" s="18" t="s">
        <v>94</v>
      </c>
      <c r="C2" s="18" t="s">
        <v>95</v>
      </c>
      <c r="D2" s="18" t="s">
        <v>96</v>
      </c>
    </row>
    <row r="3" spans="1:4" ht="17.25" x14ac:dyDescent="0.3">
      <c r="A3" s="20" t="s">
        <v>106</v>
      </c>
      <c r="B3" s="20">
        <v>0</v>
      </c>
      <c r="C3" s="20">
        <v>0</v>
      </c>
      <c r="D3" s="20">
        <v>0</v>
      </c>
    </row>
    <row r="4" spans="1:4" ht="17.25" x14ac:dyDescent="0.3">
      <c r="A4" s="20" t="s">
        <v>102</v>
      </c>
      <c r="B4" s="20" t="s">
        <v>98</v>
      </c>
      <c r="C4" s="20" t="s">
        <v>98</v>
      </c>
      <c r="D4" s="20">
        <v>0</v>
      </c>
    </row>
    <row r="5" spans="1:4" ht="17.25" x14ac:dyDescent="0.3">
      <c r="A5" s="20" t="s">
        <v>100</v>
      </c>
      <c r="B5" s="20" t="s">
        <v>98</v>
      </c>
      <c r="C5" s="20" t="s">
        <v>98</v>
      </c>
      <c r="D5" s="20">
        <v>0</v>
      </c>
    </row>
    <row r="6" spans="1:4" ht="17.25" x14ac:dyDescent="0.3">
      <c r="A6" s="20" t="s">
        <v>99</v>
      </c>
      <c r="B6" s="20" t="s">
        <v>98</v>
      </c>
      <c r="C6" s="20">
        <v>0</v>
      </c>
      <c r="D6" s="20">
        <v>0</v>
      </c>
    </row>
    <row r="7" spans="1:4" ht="17.25" x14ac:dyDescent="0.3">
      <c r="A7" s="20" t="s">
        <v>110</v>
      </c>
      <c r="B7" s="20">
        <v>9</v>
      </c>
      <c r="C7" s="20">
        <v>2</v>
      </c>
      <c r="D7" s="20">
        <v>0.3</v>
      </c>
    </row>
    <row r="8" spans="1:4" ht="17.25" x14ac:dyDescent="0.3">
      <c r="A8" s="20" t="s">
        <v>103</v>
      </c>
      <c r="B8" s="20" t="s">
        <v>98</v>
      </c>
      <c r="C8" s="20" t="s">
        <v>98</v>
      </c>
      <c r="D8" s="20">
        <v>0.6</v>
      </c>
    </row>
    <row r="9" spans="1:4" ht="17.25" x14ac:dyDescent="0.3">
      <c r="A9" s="20" t="s">
        <v>114</v>
      </c>
      <c r="B9" s="20" t="s">
        <v>98</v>
      </c>
      <c r="C9" s="20" t="s">
        <v>98</v>
      </c>
      <c r="D9" s="20">
        <v>1.2</v>
      </c>
    </row>
    <row r="10" spans="1:4" ht="17.25" x14ac:dyDescent="0.3">
      <c r="A10" s="20" t="s">
        <v>101</v>
      </c>
      <c r="B10" s="20" t="s">
        <v>98</v>
      </c>
      <c r="C10" s="20" t="s">
        <v>98</v>
      </c>
      <c r="D10" s="20">
        <v>1.5</v>
      </c>
    </row>
    <row r="11" spans="1:4" ht="17.25" x14ac:dyDescent="0.3">
      <c r="A11" s="20" t="s">
        <v>50</v>
      </c>
      <c r="B11" s="20" t="s">
        <v>98</v>
      </c>
      <c r="C11" s="20" t="s">
        <v>98</v>
      </c>
      <c r="D11" s="20">
        <v>2.9</v>
      </c>
    </row>
    <row r="12" spans="1:4" ht="17.25" x14ac:dyDescent="0.3">
      <c r="A12" s="20" t="s">
        <v>104</v>
      </c>
      <c r="B12" s="20" t="s">
        <v>98</v>
      </c>
      <c r="C12" s="20" t="s">
        <v>98</v>
      </c>
      <c r="D12" s="20">
        <v>3</v>
      </c>
    </row>
    <row r="13" spans="1:4" ht="17.25" x14ac:dyDescent="0.3">
      <c r="A13" s="20" t="s">
        <v>109</v>
      </c>
      <c r="B13" s="20" t="s">
        <v>98</v>
      </c>
      <c r="C13" s="20" t="s">
        <v>98</v>
      </c>
      <c r="D13" s="20">
        <v>3.8</v>
      </c>
    </row>
    <row r="14" spans="1:4" ht="17.25" x14ac:dyDescent="0.3">
      <c r="A14" s="20" t="s">
        <v>105</v>
      </c>
      <c r="B14" s="20" t="s">
        <v>98</v>
      </c>
      <c r="C14" s="20" t="s">
        <v>98</v>
      </c>
      <c r="D14" s="20">
        <v>5.2</v>
      </c>
    </row>
    <row r="15" spans="1:4" ht="17.25" x14ac:dyDescent="0.3">
      <c r="A15" s="20" t="s">
        <v>117</v>
      </c>
      <c r="B15" s="20" t="s">
        <v>98</v>
      </c>
      <c r="C15" s="20" t="s">
        <v>98</v>
      </c>
      <c r="D15" s="20">
        <v>6</v>
      </c>
    </row>
    <row r="16" spans="1:4" ht="17.25" x14ac:dyDescent="0.3">
      <c r="A16" s="20" t="s">
        <v>107</v>
      </c>
      <c r="B16" s="20" t="s">
        <v>98</v>
      </c>
      <c r="C16" s="20" t="s">
        <v>98</v>
      </c>
      <c r="D16" s="20">
        <v>6.1</v>
      </c>
    </row>
    <row r="17" spans="1:4" ht="17.25" x14ac:dyDescent="0.3">
      <c r="A17" s="20" t="s">
        <v>111</v>
      </c>
      <c r="B17" s="20">
        <v>7.9</v>
      </c>
      <c r="C17" s="20">
        <v>10.1</v>
      </c>
      <c r="D17" s="20">
        <v>6.7</v>
      </c>
    </row>
    <row r="18" spans="1:4" ht="17.25" x14ac:dyDescent="0.3">
      <c r="A18" s="20" t="s">
        <v>113</v>
      </c>
      <c r="B18" s="20">
        <v>10.6</v>
      </c>
      <c r="C18" s="20">
        <v>4.7</v>
      </c>
      <c r="D18" s="20">
        <v>7.8</v>
      </c>
    </row>
    <row r="19" spans="1:4" ht="17.25" x14ac:dyDescent="0.3">
      <c r="A19" s="20" t="s">
        <v>116</v>
      </c>
      <c r="B19" s="20" t="s">
        <v>98</v>
      </c>
      <c r="C19" s="20" t="s">
        <v>98</v>
      </c>
      <c r="D19" s="20">
        <v>9.5</v>
      </c>
    </row>
    <row r="20" spans="1:4" ht="17.25" x14ac:dyDescent="0.3">
      <c r="A20" s="20" t="s">
        <v>118</v>
      </c>
      <c r="B20" s="20">
        <v>16.3</v>
      </c>
      <c r="C20" s="20">
        <v>0</v>
      </c>
      <c r="D20" s="20">
        <v>9.6</v>
      </c>
    </row>
    <row r="21" spans="1:4" ht="17.25" x14ac:dyDescent="0.3">
      <c r="A21" s="20" t="s">
        <v>115</v>
      </c>
      <c r="B21" s="20">
        <v>24.9</v>
      </c>
      <c r="C21" s="20">
        <v>16.3</v>
      </c>
      <c r="D21" s="20">
        <v>12</v>
      </c>
    </row>
    <row r="22" spans="1:4" ht="17.25" x14ac:dyDescent="0.3">
      <c r="A22" s="20" t="s">
        <v>112</v>
      </c>
      <c r="B22" s="20">
        <v>16.5</v>
      </c>
      <c r="C22" s="20">
        <v>0</v>
      </c>
      <c r="D22" s="20">
        <v>12.1</v>
      </c>
    </row>
    <row r="23" spans="1:4" ht="17.25" x14ac:dyDescent="0.3">
      <c r="A23" s="20" t="s">
        <v>33</v>
      </c>
      <c r="B23" s="20" t="s">
        <v>98</v>
      </c>
      <c r="C23" s="20" t="s">
        <v>98</v>
      </c>
      <c r="D23" s="20">
        <v>15</v>
      </c>
    </row>
    <row r="24" spans="1:4" ht="17.25" x14ac:dyDescent="0.3">
      <c r="A24" s="20" t="s">
        <v>108</v>
      </c>
      <c r="B24" s="20">
        <v>6.2</v>
      </c>
      <c r="C24" s="20">
        <v>0</v>
      </c>
      <c r="D24" s="20">
        <v>17.5</v>
      </c>
    </row>
    <row r="25" spans="1:4" ht="17.25" x14ac:dyDescent="0.3">
      <c r="A25" s="20" t="s">
        <v>120</v>
      </c>
      <c r="B25" s="20">
        <v>23.6</v>
      </c>
      <c r="C25" s="20">
        <v>12.6</v>
      </c>
      <c r="D25" s="20">
        <v>18.600000000000001</v>
      </c>
    </row>
    <row r="26" spans="1:4" ht="17.25" x14ac:dyDescent="0.3">
      <c r="A26" s="20" t="s">
        <v>119</v>
      </c>
      <c r="B26" s="20" t="s">
        <v>98</v>
      </c>
      <c r="C26" s="20" t="s">
        <v>98</v>
      </c>
      <c r="D26" s="20">
        <v>28.3</v>
      </c>
    </row>
    <row r="27" spans="1:4" ht="17.25" x14ac:dyDescent="0.3">
      <c r="A27" s="20" t="s">
        <v>121</v>
      </c>
      <c r="B27" s="20">
        <v>18.7</v>
      </c>
      <c r="C27" s="20">
        <v>0</v>
      </c>
      <c r="D27" s="20">
        <v>30.4</v>
      </c>
    </row>
    <row r="28" spans="1:4" ht="17.25" x14ac:dyDescent="0.3">
      <c r="A28" s="20" t="s">
        <v>122</v>
      </c>
      <c r="B28" s="20" t="s">
        <v>98</v>
      </c>
      <c r="C28" s="20" t="s">
        <v>98</v>
      </c>
      <c r="D28" s="20">
        <v>33.299999999999997</v>
      </c>
    </row>
    <row r="29" spans="1:4" ht="17.25" x14ac:dyDescent="0.3">
      <c r="A29" s="23" t="s">
        <v>123</v>
      </c>
      <c r="B29" s="23">
        <v>38.6</v>
      </c>
      <c r="C29" s="23">
        <v>16.7</v>
      </c>
      <c r="D29" s="23">
        <v>47.7</v>
      </c>
    </row>
    <row r="30" spans="1:4" s="1" customFormat="1" ht="17.25" x14ac:dyDescent="0.3">
      <c r="A30" s="20" t="s">
        <v>126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38" sqref="D38"/>
    </sheetView>
  </sheetViews>
  <sheetFormatPr defaultRowHeight="16.5" x14ac:dyDescent="0.3"/>
  <cols>
    <col min="1" max="1" width="15.5703125" style="29" customWidth="1"/>
    <col min="2" max="2" width="46.85546875" style="29" bestFit="1" customWidth="1"/>
    <col min="3" max="4" width="46.140625" style="29" bestFit="1" customWidth="1"/>
    <col min="5" max="16384" width="9.140625" style="29"/>
  </cols>
  <sheetData>
    <row r="1" spans="1:4" x14ac:dyDescent="0.3">
      <c r="A1" s="27" t="s">
        <v>145</v>
      </c>
    </row>
    <row r="2" spans="1:4" x14ac:dyDescent="0.3">
      <c r="A2" s="18" t="s">
        <v>26</v>
      </c>
      <c r="B2" s="18" t="s">
        <v>146</v>
      </c>
      <c r="C2" s="18" t="s">
        <v>95</v>
      </c>
      <c r="D2" s="18" t="s">
        <v>96</v>
      </c>
    </row>
    <row r="3" spans="1:4" ht="17.25" x14ac:dyDescent="0.3">
      <c r="A3" s="20" t="s">
        <v>99</v>
      </c>
      <c r="B3" s="20" t="s">
        <v>98</v>
      </c>
      <c r="C3" s="20">
        <v>0</v>
      </c>
      <c r="D3" s="20">
        <v>0</v>
      </c>
    </row>
    <row r="4" spans="1:4" ht="17.25" x14ac:dyDescent="0.3">
      <c r="A4" s="20" t="s">
        <v>100</v>
      </c>
      <c r="B4" s="20" t="s">
        <v>98</v>
      </c>
      <c r="C4" s="20" t="s">
        <v>98</v>
      </c>
      <c r="D4" s="20">
        <v>0.1</v>
      </c>
    </row>
    <row r="5" spans="1:4" ht="17.25" x14ac:dyDescent="0.3">
      <c r="A5" s="20" t="s">
        <v>102</v>
      </c>
      <c r="B5" s="20" t="s">
        <v>98</v>
      </c>
      <c r="C5" s="20" t="s">
        <v>98</v>
      </c>
      <c r="D5" s="20">
        <v>0.8</v>
      </c>
    </row>
    <row r="6" spans="1:4" ht="17.25" x14ac:dyDescent="0.3">
      <c r="A6" s="20" t="s">
        <v>101</v>
      </c>
      <c r="B6" s="20" t="s">
        <v>98</v>
      </c>
      <c r="C6" s="20" t="s">
        <v>98</v>
      </c>
      <c r="D6" s="20">
        <v>0.8</v>
      </c>
    </row>
    <row r="7" spans="1:4" ht="17.25" x14ac:dyDescent="0.3">
      <c r="A7" s="20" t="s">
        <v>105</v>
      </c>
      <c r="B7" s="20" t="s">
        <v>98</v>
      </c>
      <c r="C7" s="20" t="s">
        <v>98</v>
      </c>
      <c r="D7" s="20">
        <v>0.9</v>
      </c>
    </row>
    <row r="8" spans="1:4" ht="17.25" x14ac:dyDescent="0.3">
      <c r="A8" s="20" t="s">
        <v>104</v>
      </c>
      <c r="B8" s="20" t="s">
        <v>98</v>
      </c>
      <c r="C8" s="20" t="s">
        <v>98</v>
      </c>
      <c r="D8" s="20">
        <v>1.6</v>
      </c>
    </row>
    <row r="9" spans="1:4" ht="17.25" x14ac:dyDescent="0.3">
      <c r="A9" s="20" t="s">
        <v>107</v>
      </c>
      <c r="B9" s="20" t="s">
        <v>98</v>
      </c>
      <c r="C9" s="20" t="s">
        <v>98</v>
      </c>
      <c r="D9" s="20">
        <v>2.5</v>
      </c>
    </row>
    <row r="10" spans="1:4" ht="17.25" x14ac:dyDescent="0.3">
      <c r="A10" s="20" t="s">
        <v>110</v>
      </c>
      <c r="B10" s="20">
        <v>33.799999999999997</v>
      </c>
      <c r="C10" s="20">
        <v>10.1</v>
      </c>
      <c r="D10" s="20">
        <v>2.9</v>
      </c>
    </row>
    <row r="11" spans="1:4" ht="17.25" x14ac:dyDescent="0.3">
      <c r="A11" s="20" t="s">
        <v>103</v>
      </c>
      <c r="B11" s="20" t="s">
        <v>98</v>
      </c>
      <c r="C11" s="20" t="s">
        <v>98</v>
      </c>
      <c r="D11" s="20">
        <v>3.3</v>
      </c>
    </row>
    <row r="12" spans="1:4" ht="17.25" x14ac:dyDescent="0.3">
      <c r="A12" s="20" t="s">
        <v>117</v>
      </c>
      <c r="B12" s="20" t="s">
        <v>98</v>
      </c>
      <c r="C12" s="20" t="s">
        <v>98</v>
      </c>
      <c r="D12" s="20">
        <v>3.5</v>
      </c>
    </row>
    <row r="13" spans="1:4" ht="17.25" x14ac:dyDescent="0.3">
      <c r="A13" s="20" t="s">
        <v>109</v>
      </c>
      <c r="B13" s="20" t="s">
        <v>98</v>
      </c>
      <c r="C13" s="20" t="s">
        <v>98</v>
      </c>
      <c r="D13" s="20">
        <v>5.5</v>
      </c>
    </row>
    <row r="14" spans="1:4" ht="17.25" x14ac:dyDescent="0.3">
      <c r="A14" s="20" t="s">
        <v>112</v>
      </c>
      <c r="B14" s="20">
        <v>26.7</v>
      </c>
      <c r="C14" s="20">
        <v>9.3000000000000007</v>
      </c>
      <c r="D14" s="20">
        <v>7.4</v>
      </c>
    </row>
    <row r="15" spans="1:4" ht="17.25" x14ac:dyDescent="0.3">
      <c r="A15" s="20" t="s">
        <v>106</v>
      </c>
      <c r="B15" s="20">
        <v>2.7</v>
      </c>
      <c r="C15" s="20">
        <v>0</v>
      </c>
      <c r="D15" s="20">
        <v>7.7</v>
      </c>
    </row>
    <row r="16" spans="1:4" ht="17.25" x14ac:dyDescent="0.3">
      <c r="A16" s="20" t="s">
        <v>50</v>
      </c>
      <c r="B16" s="20" t="s">
        <v>98</v>
      </c>
      <c r="C16" s="20" t="s">
        <v>98</v>
      </c>
      <c r="D16" s="20">
        <v>8</v>
      </c>
    </row>
    <row r="17" spans="1:4" ht="17.25" x14ac:dyDescent="0.3">
      <c r="A17" s="20" t="s">
        <v>108</v>
      </c>
      <c r="B17" s="20">
        <v>7.8</v>
      </c>
      <c r="C17" s="20">
        <v>0</v>
      </c>
      <c r="D17" s="20">
        <v>8.4</v>
      </c>
    </row>
    <row r="18" spans="1:4" ht="17.25" x14ac:dyDescent="0.3">
      <c r="A18" s="20" t="s">
        <v>118</v>
      </c>
      <c r="B18" s="20">
        <v>17.600000000000001</v>
      </c>
      <c r="C18" s="20">
        <v>1.4</v>
      </c>
      <c r="D18" s="20">
        <v>8.6999999999999993</v>
      </c>
    </row>
    <row r="19" spans="1:4" ht="17.25" x14ac:dyDescent="0.3">
      <c r="A19" s="20" t="s">
        <v>115</v>
      </c>
      <c r="B19" s="20">
        <v>25.4</v>
      </c>
      <c r="C19" s="20">
        <v>7.1</v>
      </c>
      <c r="D19" s="20">
        <v>10.7</v>
      </c>
    </row>
    <row r="20" spans="1:4" ht="17.25" x14ac:dyDescent="0.3">
      <c r="A20" s="20" t="s">
        <v>114</v>
      </c>
      <c r="B20" s="20" t="s">
        <v>98</v>
      </c>
      <c r="C20" s="20" t="s">
        <v>98</v>
      </c>
      <c r="D20" s="20">
        <v>11.5</v>
      </c>
    </row>
    <row r="21" spans="1:4" ht="17.25" x14ac:dyDescent="0.3">
      <c r="A21" s="20" t="s">
        <v>119</v>
      </c>
      <c r="B21" s="20" t="s">
        <v>98</v>
      </c>
      <c r="C21" s="20" t="s">
        <v>98</v>
      </c>
      <c r="D21" s="20">
        <v>14</v>
      </c>
    </row>
    <row r="22" spans="1:4" ht="17.25" x14ac:dyDescent="0.3">
      <c r="A22" s="20" t="s">
        <v>111</v>
      </c>
      <c r="B22" s="20">
        <v>18.8</v>
      </c>
      <c r="C22" s="20">
        <v>14</v>
      </c>
      <c r="D22" s="20">
        <v>14.9</v>
      </c>
    </row>
    <row r="23" spans="1:4" ht="17.25" x14ac:dyDescent="0.3">
      <c r="A23" s="20" t="s">
        <v>113</v>
      </c>
      <c r="B23" s="20">
        <v>22.1</v>
      </c>
      <c r="C23" s="20">
        <v>9</v>
      </c>
      <c r="D23" s="20">
        <v>16.7</v>
      </c>
    </row>
    <row r="24" spans="1:4" ht="17.25" x14ac:dyDescent="0.3">
      <c r="A24" s="20" t="s">
        <v>116</v>
      </c>
      <c r="B24" s="20" t="s">
        <v>98</v>
      </c>
      <c r="C24" s="20" t="s">
        <v>98</v>
      </c>
      <c r="D24" s="20">
        <v>16.899999999999999</v>
      </c>
    </row>
    <row r="25" spans="1:4" ht="17.25" x14ac:dyDescent="0.3">
      <c r="A25" s="20" t="s">
        <v>120</v>
      </c>
      <c r="B25" s="20">
        <v>23.5</v>
      </c>
      <c r="C25" s="20">
        <v>7.5</v>
      </c>
      <c r="D25" s="20">
        <v>17.7</v>
      </c>
    </row>
    <row r="26" spans="1:4" ht="17.25" x14ac:dyDescent="0.3">
      <c r="A26" s="20" t="s">
        <v>33</v>
      </c>
      <c r="B26" s="20" t="s">
        <v>98</v>
      </c>
      <c r="C26" s="20" t="s">
        <v>98</v>
      </c>
      <c r="D26" s="20">
        <v>23.8</v>
      </c>
    </row>
    <row r="27" spans="1:4" ht="17.25" x14ac:dyDescent="0.3">
      <c r="A27" s="20" t="s">
        <v>122</v>
      </c>
      <c r="B27" s="20" t="s">
        <v>98</v>
      </c>
      <c r="C27" s="20" t="s">
        <v>98</v>
      </c>
      <c r="D27" s="20">
        <v>41.5</v>
      </c>
    </row>
    <row r="28" spans="1:4" ht="17.25" x14ac:dyDescent="0.3">
      <c r="A28" s="20" t="s">
        <v>121</v>
      </c>
      <c r="B28" s="20">
        <v>28.1</v>
      </c>
      <c r="C28" s="20">
        <v>6</v>
      </c>
      <c r="D28" s="20">
        <v>44.4</v>
      </c>
    </row>
    <row r="29" spans="1:4" ht="17.25" x14ac:dyDescent="0.3">
      <c r="A29" s="23" t="s">
        <v>123</v>
      </c>
      <c r="B29" s="23">
        <v>16.899999999999999</v>
      </c>
      <c r="C29" s="23">
        <v>16.399999999999999</v>
      </c>
      <c r="D29" s="23">
        <v>54.1</v>
      </c>
    </row>
    <row r="30" spans="1:4" x14ac:dyDescent="0.3">
      <c r="A30" s="29" t="s">
        <v>126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9"/>
  <sheetViews>
    <sheetView workbookViewId="0">
      <selection activeCell="AC37" sqref="AC37"/>
    </sheetView>
  </sheetViews>
  <sheetFormatPr defaultRowHeight="16.5" x14ac:dyDescent="0.3"/>
  <cols>
    <col min="1" max="1" width="11.85546875" style="3" customWidth="1"/>
    <col min="2" max="2" width="9.140625" style="3"/>
    <col min="3" max="3" width="11.7109375" style="3" customWidth="1"/>
    <col min="4" max="4" width="16.7109375" style="3" customWidth="1"/>
    <col min="5" max="6" width="9.140625" style="3"/>
    <col min="7" max="7" width="16" style="3" customWidth="1"/>
    <col min="8" max="8" width="9.140625" style="3"/>
    <col min="9" max="9" width="14.42578125" style="3" customWidth="1"/>
    <col min="10" max="17" width="9.140625" style="3"/>
    <col min="18" max="18" width="10.28515625" style="3" customWidth="1"/>
    <col min="19" max="19" width="6.5703125" style="3" bestFit="1" customWidth="1"/>
    <col min="20" max="20" width="5.5703125" style="3" bestFit="1" customWidth="1"/>
    <col min="21" max="21" width="14.140625" style="3" bestFit="1" customWidth="1"/>
    <col min="22" max="22" width="11.42578125" style="3" bestFit="1" customWidth="1"/>
    <col min="23" max="23" width="9.140625" style="3"/>
    <col min="24" max="24" width="8.28515625" style="3" customWidth="1"/>
    <col min="25" max="25" width="22.5703125" style="3" bestFit="1" customWidth="1"/>
    <col min="26" max="26" width="17.85546875" style="3" bestFit="1" customWidth="1"/>
    <col min="27" max="27" width="9.140625" style="3"/>
    <col min="28" max="28" width="7.28515625" style="3" customWidth="1"/>
    <col min="29" max="29" width="22.5703125" style="3" bestFit="1" customWidth="1"/>
    <col min="30" max="30" width="15.7109375" style="3" bestFit="1" customWidth="1"/>
    <col min="31" max="31" width="9.140625" style="3"/>
    <col min="32" max="32" width="11" style="3" bestFit="1" customWidth="1"/>
    <col min="33" max="34" width="15.7109375" style="3" bestFit="1" customWidth="1"/>
    <col min="35" max="16384" width="9.140625" style="3"/>
  </cols>
  <sheetData>
    <row r="1" spans="1:34" ht="17.25" thickBot="1" x14ac:dyDescent="0.35">
      <c r="A1" s="2" t="s">
        <v>22</v>
      </c>
      <c r="R1" s="2" t="s">
        <v>58</v>
      </c>
      <c r="S1" s="2"/>
      <c r="X1" s="2" t="s">
        <v>88</v>
      </c>
      <c r="AB1" s="2" t="s">
        <v>89</v>
      </c>
    </row>
    <row r="2" spans="1:34" x14ac:dyDescent="0.3">
      <c r="A2" s="8" t="s">
        <v>0</v>
      </c>
      <c r="B2" s="8"/>
      <c r="C2" s="8"/>
      <c r="D2" s="8" t="s">
        <v>10</v>
      </c>
      <c r="E2" s="8"/>
      <c r="F2" s="8"/>
      <c r="G2" s="8" t="s">
        <v>16</v>
      </c>
      <c r="H2" s="8"/>
      <c r="I2" s="8"/>
      <c r="R2" s="18" t="s">
        <v>26</v>
      </c>
      <c r="S2" s="18" t="s">
        <v>92</v>
      </c>
      <c r="T2" s="18" t="s">
        <v>27</v>
      </c>
      <c r="U2" s="18" t="s">
        <v>28</v>
      </c>
      <c r="V2" s="18" t="s">
        <v>29</v>
      </c>
      <c r="X2" s="18" t="s">
        <v>26</v>
      </c>
      <c r="Y2" s="18" t="s">
        <v>59</v>
      </c>
      <c r="Z2" s="18" t="s">
        <v>60</v>
      </c>
      <c r="AB2" s="18" t="s">
        <v>26</v>
      </c>
      <c r="AC2" s="18" t="s">
        <v>59</v>
      </c>
      <c r="AD2" s="18" t="s">
        <v>90</v>
      </c>
      <c r="AF2" s="18" t="s">
        <v>91</v>
      </c>
      <c r="AG2" s="18" t="s">
        <v>26</v>
      </c>
      <c r="AH2" s="18" t="s">
        <v>124</v>
      </c>
    </row>
    <row r="3" spans="1:34" x14ac:dyDescent="0.3">
      <c r="A3" s="9" t="s">
        <v>1</v>
      </c>
      <c r="B3" s="9"/>
      <c r="C3" s="9"/>
      <c r="D3" s="9" t="s">
        <v>11</v>
      </c>
      <c r="E3" s="9"/>
      <c r="F3" s="9"/>
      <c r="G3" s="9" t="s">
        <v>11</v>
      </c>
      <c r="H3" s="9"/>
      <c r="I3" s="9"/>
      <c r="R3" s="3" t="s">
        <v>30</v>
      </c>
      <c r="S3" s="3" t="s">
        <v>61</v>
      </c>
      <c r="T3" s="3">
        <v>2012</v>
      </c>
      <c r="U3" s="3">
        <v>44549.881698231002</v>
      </c>
      <c r="V3" s="3">
        <v>69</v>
      </c>
      <c r="X3" s="3" t="s">
        <v>61</v>
      </c>
      <c r="Y3" s="3">
        <v>47043.3432250759</v>
      </c>
      <c r="Z3" s="3">
        <v>71</v>
      </c>
      <c r="AB3" s="3" t="s">
        <v>61</v>
      </c>
      <c r="AC3" s="3">
        <v>47043.3432250759</v>
      </c>
      <c r="AD3" s="3">
        <v>2.5</v>
      </c>
      <c r="AF3" s="3" t="s">
        <v>61</v>
      </c>
      <c r="AG3" s="3" t="s">
        <v>30</v>
      </c>
      <c r="AH3" s="3" t="s">
        <v>107</v>
      </c>
    </row>
    <row r="4" spans="1:34" x14ac:dyDescent="0.3">
      <c r="A4" s="10"/>
      <c r="B4" s="10"/>
      <c r="C4" s="10"/>
      <c r="D4" s="10"/>
      <c r="E4" s="10"/>
      <c r="F4" s="10"/>
      <c r="G4" s="10"/>
      <c r="H4" s="10"/>
      <c r="I4" s="10"/>
      <c r="R4" s="3" t="s">
        <v>30</v>
      </c>
      <c r="S4" s="3" t="s">
        <v>61</v>
      </c>
      <c r="T4" s="3">
        <v>2013</v>
      </c>
      <c r="U4" s="3">
        <v>44299.378184544599</v>
      </c>
      <c r="V4" s="3">
        <v>69</v>
      </c>
      <c r="X4" s="3" t="s">
        <v>62</v>
      </c>
      <c r="Y4" s="3">
        <v>44075.861437932603</v>
      </c>
      <c r="Z4" s="3">
        <v>73</v>
      </c>
      <c r="AB4" s="3" t="s">
        <v>62</v>
      </c>
      <c r="AC4" s="3">
        <v>44075.861437932603</v>
      </c>
      <c r="AD4" s="3">
        <v>3.3</v>
      </c>
      <c r="AF4" s="3" t="s">
        <v>62</v>
      </c>
      <c r="AG4" s="3" t="s">
        <v>31</v>
      </c>
      <c r="AH4" s="3" t="s">
        <v>103</v>
      </c>
    </row>
    <row r="5" spans="1:34" ht="17.25" thickBot="1" x14ac:dyDescent="0.35">
      <c r="A5" s="11" t="s">
        <v>2</v>
      </c>
      <c r="B5" s="11" t="s">
        <v>3</v>
      </c>
      <c r="C5" s="12" t="s">
        <v>4</v>
      </c>
      <c r="D5" s="11" t="s">
        <v>2</v>
      </c>
      <c r="E5" s="11" t="s">
        <v>3</v>
      </c>
      <c r="F5" s="12" t="s">
        <v>4</v>
      </c>
      <c r="G5" s="11" t="s">
        <v>2</v>
      </c>
      <c r="H5" s="11" t="s">
        <v>3</v>
      </c>
      <c r="I5" s="12" t="s">
        <v>4</v>
      </c>
      <c r="R5" s="3" t="s">
        <v>30</v>
      </c>
      <c r="S5" s="3" t="s">
        <v>61</v>
      </c>
      <c r="T5" s="3">
        <v>2014</v>
      </c>
      <c r="U5" s="3">
        <v>44245.168739833804</v>
      </c>
      <c r="V5" s="3">
        <v>72</v>
      </c>
      <c r="X5" s="3" t="s">
        <v>63</v>
      </c>
      <c r="Y5" s="3">
        <v>9502.4112808904993</v>
      </c>
      <c r="Z5" s="3">
        <v>43</v>
      </c>
      <c r="AB5" s="3" t="s">
        <v>63</v>
      </c>
      <c r="AC5" s="3">
        <v>9502.4112808904993</v>
      </c>
      <c r="AD5" s="3">
        <v>44.4</v>
      </c>
      <c r="AF5" s="3" t="s">
        <v>63</v>
      </c>
      <c r="AG5" s="3" t="s">
        <v>32</v>
      </c>
      <c r="AH5" s="3" t="s">
        <v>121</v>
      </c>
    </row>
    <row r="6" spans="1:34" x14ac:dyDescent="0.3">
      <c r="A6" s="13" t="s">
        <v>5</v>
      </c>
      <c r="B6" s="14">
        <v>10.61</v>
      </c>
      <c r="C6" s="13" t="s">
        <v>6</v>
      </c>
      <c r="D6" s="13" t="s">
        <v>5</v>
      </c>
      <c r="E6" s="14">
        <v>1.06</v>
      </c>
      <c r="F6" s="15"/>
      <c r="G6" s="13" t="s">
        <v>5</v>
      </c>
      <c r="H6" s="14">
        <v>10.83</v>
      </c>
      <c r="I6" s="15" t="s">
        <v>6</v>
      </c>
      <c r="R6" s="3" t="s">
        <v>30</v>
      </c>
      <c r="S6" s="3" t="s">
        <v>61</v>
      </c>
      <c r="T6" s="3">
        <v>2015</v>
      </c>
      <c r="U6" s="3">
        <v>44195.817594774802</v>
      </c>
      <c r="V6" s="3">
        <v>76</v>
      </c>
      <c r="X6" s="3" t="s">
        <v>64</v>
      </c>
      <c r="Y6" s="3">
        <v>29637.853515625</v>
      </c>
      <c r="Z6" s="3">
        <v>52</v>
      </c>
      <c r="AB6" s="3" t="s">
        <v>64</v>
      </c>
      <c r="AC6" s="3">
        <v>29637.853515625</v>
      </c>
      <c r="AD6" s="3">
        <v>23.8</v>
      </c>
      <c r="AF6" s="3" t="s">
        <v>64</v>
      </c>
      <c r="AG6" s="3" t="s">
        <v>33</v>
      </c>
      <c r="AH6" s="3" t="s">
        <v>33</v>
      </c>
    </row>
    <row r="7" spans="1:34" x14ac:dyDescent="0.3">
      <c r="A7" s="13" t="s">
        <v>7</v>
      </c>
      <c r="B7" s="14" t="s">
        <v>8</v>
      </c>
      <c r="C7" s="15"/>
      <c r="D7" s="13" t="s">
        <v>12</v>
      </c>
      <c r="E7" s="14">
        <v>2.23</v>
      </c>
      <c r="F7" s="13" t="s">
        <v>6</v>
      </c>
      <c r="G7" s="13" t="s">
        <v>17</v>
      </c>
      <c r="H7" s="14" t="s">
        <v>18</v>
      </c>
      <c r="I7" s="15" t="s">
        <v>6</v>
      </c>
      <c r="R7" s="3" t="s">
        <v>30</v>
      </c>
      <c r="S7" s="3" t="s">
        <v>61</v>
      </c>
      <c r="T7" s="3">
        <v>2016</v>
      </c>
      <c r="U7" s="3">
        <v>44590.251627816397</v>
      </c>
      <c r="V7" s="3">
        <v>75</v>
      </c>
      <c r="X7" s="3" t="s">
        <v>65</v>
      </c>
      <c r="Y7" s="3">
        <v>20540.0540195707</v>
      </c>
      <c r="Z7" s="3">
        <v>56</v>
      </c>
      <c r="AB7" s="3" t="s">
        <v>65</v>
      </c>
      <c r="AC7" s="3">
        <v>20540.0540195707</v>
      </c>
      <c r="AD7" s="3">
        <v>7.4</v>
      </c>
      <c r="AF7" s="3" t="s">
        <v>65</v>
      </c>
      <c r="AG7" s="3" t="s">
        <v>34</v>
      </c>
      <c r="AH7" s="3" t="s">
        <v>112</v>
      </c>
    </row>
    <row r="8" spans="1:34" x14ac:dyDescent="0.3">
      <c r="A8" s="9"/>
      <c r="B8" s="9"/>
      <c r="C8" s="9"/>
      <c r="D8" s="9"/>
      <c r="E8" s="9"/>
      <c r="F8" s="9"/>
      <c r="G8" s="9"/>
      <c r="H8" s="9"/>
      <c r="I8" s="9"/>
      <c r="R8" s="3" t="s">
        <v>30</v>
      </c>
      <c r="S8" s="3" t="s">
        <v>61</v>
      </c>
      <c r="T8" s="3">
        <v>2017</v>
      </c>
      <c r="U8" s="3">
        <v>45281.723399937997</v>
      </c>
      <c r="V8" s="3">
        <v>75</v>
      </c>
      <c r="X8" s="3" t="s">
        <v>66</v>
      </c>
      <c r="Y8" s="3">
        <v>43032.142084528103</v>
      </c>
      <c r="Z8" s="3">
        <v>79</v>
      </c>
      <c r="AB8" s="3" t="s">
        <v>66</v>
      </c>
      <c r="AC8" s="3">
        <v>43032.142084528103</v>
      </c>
      <c r="AD8" s="3">
        <v>5.5</v>
      </c>
      <c r="AF8" s="3" t="s">
        <v>66</v>
      </c>
      <c r="AG8" s="3" t="s">
        <v>35</v>
      </c>
      <c r="AH8" s="3" t="s">
        <v>109</v>
      </c>
    </row>
    <row r="9" spans="1:34" x14ac:dyDescent="0.3">
      <c r="A9" s="9" t="s">
        <v>9</v>
      </c>
      <c r="B9" s="9"/>
      <c r="C9" s="9"/>
      <c r="D9" s="9" t="s">
        <v>13</v>
      </c>
      <c r="E9" s="9"/>
      <c r="F9" s="9"/>
      <c r="G9" s="9" t="s">
        <v>19</v>
      </c>
      <c r="H9" s="9"/>
      <c r="I9" s="9"/>
      <c r="R9" s="3" t="s">
        <v>30</v>
      </c>
      <c r="S9" s="3" t="s">
        <v>61</v>
      </c>
      <c r="T9" s="3">
        <v>2018</v>
      </c>
      <c r="U9" s="3">
        <v>46154.625095654097</v>
      </c>
      <c r="V9" s="3">
        <v>76</v>
      </c>
      <c r="X9" s="3" t="s">
        <v>67</v>
      </c>
      <c r="Y9" s="3">
        <v>60113.0859412555</v>
      </c>
      <c r="Z9" s="3">
        <v>90</v>
      </c>
      <c r="AB9" s="3" t="s">
        <v>67</v>
      </c>
      <c r="AC9" s="3">
        <v>60113.0859412555</v>
      </c>
      <c r="AD9" s="3">
        <v>1.6</v>
      </c>
      <c r="AF9" s="3" t="s">
        <v>67</v>
      </c>
      <c r="AG9" s="3" t="s">
        <v>36</v>
      </c>
      <c r="AH9" s="3" t="s">
        <v>104</v>
      </c>
    </row>
    <row r="10" spans="1:34" x14ac:dyDescent="0.3">
      <c r="A10" s="4"/>
      <c r="B10" s="4"/>
      <c r="C10" s="4"/>
      <c r="D10" s="10"/>
      <c r="E10" s="10"/>
      <c r="F10" s="10"/>
      <c r="G10" s="9"/>
      <c r="H10" s="9"/>
      <c r="I10" s="9"/>
      <c r="R10" s="3" t="s">
        <v>30</v>
      </c>
      <c r="S10" s="3" t="s">
        <v>61</v>
      </c>
      <c r="T10" s="3">
        <v>2019</v>
      </c>
      <c r="U10" s="3">
        <v>46647.080963433502</v>
      </c>
      <c r="V10" s="3">
        <v>77</v>
      </c>
      <c r="X10" s="3" t="s">
        <v>68</v>
      </c>
      <c r="Y10" s="3">
        <v>27434.879907879698</v>
      </c>
      <c r="Z10" s="3">
        <v>60</v>
      </c>
      <c r="AB10" s="3" t="s">
        <v>68</v>
      </c>
      <c r="AC10" s="3">
        <v>27434.879907879698</v>
      </c>
      <c r="AD10" s="3">
        <v>14</v>
      </c>
      <c r="AF10" s="3" t="s">
        <v>68</v>
      </c>
      <c r="AG10" s="3" t="s">
        <v>37</v>
      </c>
      <c r="AH10" s="3" t="s">
        <v>119</v>
      </c>
    </row>
    <row r="11" spans="1:34" s="6" customFormat="1" x14ac:dyDescent="0.3">
      <c r="A11" s="5"/>
      <c r="B11" s="5"/>
      <c r="C11" s="5"/>
      <c r="D11" s="16" t="s">
        <v>14</v>
      </c>
      <c r="E11" s="16"/>
      <c r="F11" s="16"/>
      <c r="G11" s="16" t="s">
        <v>21</v>
      </c>
      <c r="H11" s="16"/>
      <c r="I11" s="16"/>
      <c r="R11" s="6" t="s">
        <v>30</v>
      </c>
      <c r="S11" s="3" t="s">
        <v>61</v>
      </c>
      <c r="T11" s="6">
        <v>2020</v>
      </c>
      <c r="U11" s="6">
        <v>43455.700066573801</v>
      </c>
      <c r="V11" s="6">
        <v>76</v>
      </c>
      <c r="X11" s="6" t="s">
        <v>69</v>
      </c>
      <c r="Y11" s="6">
        <v>21207.313917046798</v>
      </c>
      <c r="Z11" s="6">
        <v>74</v>
      </c>
      <c r="AB11" s="3" t="s">
        <v>69</v>
      </c>
      <c r="AC11" s="3">
        <v>21207.313917046798</v>
      </c>
      <c r="AD11" s="3">
        <v>7.7</v>
      </c>
      <c r="AF11" s="6" t="s">
        <v>69</v>
      </c>
      <c r="AG11" s="3" t="s">
        <v>38</v>
      </c>
      <c r="AH11" s="3" t="s">
        <v>106</v>
      </c>
    </row>
    <row r="12" spans="1:34" ht="17.25" thickBot="1" x14ac:dyDescent="0.35">
      <c r="A12" s="7"/>
      <c r="B12" s="7"/>
      <c r="C12" s="7"/>
      <c r="D12" s="17" t="s">
        <v>15</v>
      </c>
      <c r="E12" s="17"/>
      <c r="F12" s="17"/>
      <c r="G12" s="17" t="s">
        <v>20</v>
      </c>
      <c r="H12" s="17"/>
      <c r="I12" s="17"/>
      <c r="R12" s="3" t="s">
        <v>30</v>
      </c>
      <c r="S12" s="3" t="s">
        <v>61</v>
      </c>
      <c r="T12" s="3">
        <v>2021</v>
      </c>
      <c r="U12" s="3">
        <v>45238.390714473302</v>
      </c>
      <c r="V12" s="3">
        <v>74</v>
      </c>
      <c r="X12" s="3" t="s">
        <v>70</v>
      </c>
      <c r="Y12" s="3">
        <v>47088.328627994102</v>
      </c>
      <c r="Z12" s="3">
        <v>87</v>
      </c>
      <c r="AB12" s="3" t="s">
        <v>70</v>
      </c>
      <c r="AC12" s="6">
        <v>47088.328627994102</v>
      </c>
      <c r="AD12" s="6">
        <v>0.8</v>
      </c>
      <c r="AF12" s="3" t="s">
        <v>70</v>
      </c>
      <c r="AG12" s="6" t="s">
        <v>39</v>
      </c>
      <c r="AH12" s="3" t="s">
        <v>102</v>
      </c>
    </row>
    <row r="13" spans="1:34" x14ac:dyDescent="0.3">
      <c r="A13" s="3" t="s">
        <v>23</v>
      </c>
      <c r="R13" s="3" t="s">
        <v>30</v>
      </c>
      <c r="S13" s="3" t="s">
        <v>61</v>
      </c>
      <c r="T13" s="3">
        <v>2022</v>
      </c>
      <c r="U13" s="3">
        <v>47043.3432250759</v>
      </c>
      <c r="V13" s="3">
        <v>71</v>
      </c>
      <c r="X13" s="3" t="s">
        <v>71</v>
      </c>
      <c r="Y13" s="3">
        <v>38913.937411377803</v>
      </c>
      <c r="Z13" s="3">
        <v>72</v>
      </c>
      <c r="AB13" s="3" t="s">
        <v>71</v>
      </c>
      <c r="AC13" s="3">
        <v>38913.937411377803</v>
      </c>
      <c r="AD13" s="3">
        <v>3.5</v>
      </c>
      <c r="AF13" s="3" t="s">
        <v>71</v>
      </c>
      <c r="AG13" s="3" t="s">
        <v>40</v>
      </c>
      <c r="AH13" s="3" t="s">
        <v>117</v>
      </c>
    </row>
    <row r="14" spans="1:34" x14ac:dyDescent="0.3">
      <c r="A14" s="3" t="s">
        <v>24</v>
      </c>
      <c r="R14" s="3" t="s">
        <v>31</v>
      </c>
      <c r="S14" s="3" t="s">
        <v>62</v>
      </c>
      <c r="T14" s="3">
        <v>2012</v>
      </c>
      <c r="U14" s="3">
        <v>39975.573640245799</v>
      </c>
      <c r="V14" s="3">
        <v>75</v>
      </c>
      <c r="X14" s="3" t="s">
        <v>72</v>
      </c>
      <c r="Y14" s="3">
        <v>20167.5589028637</v>
      </c>
      <c r="Z14" s="3">
        <v>52</v>
      </c>
      <c r="AB14" s="3" t="s">
        <v>72</v>
      </c>
      <c r="AC14" s="3">
        <v>20167.5589028637</v>
      </c>
      <c r="AD14" s="3">
        <v>41.5</v>
      </c>
      <c r="AF14" s="3" t="s">
        <v>72</v>
      </c>
      <c r="AG14" s="3" t="s">
        <v>42</v>
      </c>
      <c r="AH14" s="3" t="s">
        <v>122</v>
      </c>
    </row>
    <row r="15" spans="1:34" x14ac:dyDescent="0.3">
      <c r="A15" s="3" t="s">
        <v>25</v>
      </c>
      <c r="R15" s="3" t="s">
        <v>31</v>
      </c>
      <c r="S15" s="3" t="s">
        <v>62</v>
      </c>
      <c r="T15" s="3">
        <v>2013</v>
      </c>
      <c r="U15" s="3">
        <v>39970.317497479402</v>
      </c>
      <c r="V15" s="3">
        <v>75</v>
      </c>
      <c r="X15" s="3" t="s">
        <v>73</v>
      </c>
      <c r="Y15" s="3">
        <v>16477.0824193341</v>
      </c>
      <c r="Z15" s="3">
        <v>50</v>
      </c>
      <c r="AB15" s="3" t="s">
        <v>73</v>
      </c>
      <c r="AC15" s="3">
        <v>16477.0824193341</v>
      </c>
      <c r="AD15" s="3">
        <v>16.7</v>
      </c>
      <c r="AF15" s="3" t="s">
        <v>73</v>
      </c>
      <c r="AG15" s="3" t="s">
        <v>43</v>
      </c>
      <c r="AH15" s="3" t="s">
        <v>113</v>
      </c>
    </row>
    <row r="16" spans="1:34" x14ac:dyDescent="0.3">
      <c r="R16" s="3" t="s">
        <v>31</v>
      </c>
      <c r="S16" s="3" t="s">
        <v>62</v>
      </c>
      <c r="T16" s="3">
        <v>2014</v>
      </c>
      <c r="U16" s="3">
        <v>40421.420791909601</v>
      </c>
      <c r="V16" s="3">
        <v>76</v>
      </c>
      <c r="X16" s="3" t="s">
        <v>74</v>
      </c>
      <c r="Y16" s="3">
        <v>16288.9871454648</v>
      </c>
      <c r="Z16" s="3">
        <v>42</v>
      </c>
      <c r="AB16" s="3" t="s">
        <v>74</v>
      </c>
      <c r="AC16" s="3">
        <v>16288.9871454648</v>
      </c>
      <c r="AD16" s="3">
        <v>8.4</v>
      </c>
      <c r="AF16" s="3" t="s">
        <v>74</v>
      </c>
      <c r="AG16" s="3" t="s">
        <v>44</v>
      </c>
      <c r="AH16" s="3" t="s">
        <v>108</v>
      </c>
    </row>
    <row r="17" spans="18:34" x14ac:dyDescent="0.3">
      <c r="R17" s="3" t="s">
        <v>31</v>
      </c>
      <c r="S17" s="3" t="s">
        <v>62</v>
      </c>
      <c r="T17" s="3">
        <v>2015</v>
      </c>
      <c r="U17" s="3">
        <v>41008.296719471997</v>
      </c>
      <c r="V17" s="3">
        <v>77</v>
      </c>
      <c r="X17" s="3" t="s">
        <v>75</v>
      </c>
      <c r="Y17" s="3">
        <v>98561.624049480903</v>
      </c>
      <c r="Z17" s="3">
        <v>77</v>
      </c>
      <c r="AB17" s="3" t="s">
        <v>75</v>
      </c>
      <c r="AC17" s="3">
        <v>98561.624049480903</v>
      </c>
      <c r="AD17" s="3">
        <v>0.8</v>
      </c>
      <c r="AF17" s="3" t="s">
        <v>75</v>
      </c>
      <c r="AG17" s="3" t="s">
        <v>45</v>
      </c>
      <c r="AH17" s="3" t="s">
        <v>101</v>
      </c>
    </row>
    <row r="18" spans="18:34" x14ac:dyDescent="0.3">
      <c r="R18" s="3" t="s">
        <v>31</v>
      </c>
      <c r="S18" s="3" t="s">
        <v>62</v>
      </c>
      <c r="T18" s="3">
        <v>2016</v>
      </c>
      <c r="U18" s="3">
        <v>41318.019638847603</v>
      </c>
      <c r="V18" s="3">
        <v>77</v>
      </c>
      <c r="X18" s="3" t="s">
        <v>76</v>
      </c>
      <c r="Y18" s="3">
        <v>32902.665136573603</v>
      </c>
      <c r="Z18" s="3">
        <v>56</v>
      </c>
      <c r="AB18" s="3" t="s">
        <v>76</v>
      </c>
      <c r="AC18" s="3">
        <v>32902.665136573603</v>
      </c>
      <c r="AD18" s="3">
        <v>11.5</v>
      </c>
      <c r="AF18" s="3" t="s">
        <v>76</v>
      </c>
      <c r="AG18" s="3" t="s">
        <v>46</v>
      </c>
      <c r="AH18" s="3" t="s">
        <v>114</v>
      </c>
    </row>
    <row r="19" spans="18:34" x14ac:dyDescent="0.3">
      <c r="R19" s="3" t="s">
        <v>31</v>
      </c>
      <c r="S19" s="3" t="s">
        <v>62</v>
      </c>
      <c r="T19" s="3">
        <v>2017</v>
      </c>
      <c r="U19" s="3">
        <v>41825.762831643202</v>
      </c>
      <c r="V19" s="3">
        <v>75</v>
      </c>
      <c r="X19" s="3" t="s">
        <v>77</v>
      </c>
      <c r="Y19" s="3">
        <v>18366.940228540399</v>
      </c>
      <c r="Z19" s="3">
        <v>62</v>
      </c>
      <c r="AB19" s="3" t="s">
        <v>77</v>
      </c>
      <c r="AC19" s="3">
        <v>18366.940228540399</v>
      </c>
      <c r="AD19" s="3">
        <v>2.9</v>
      </c>
      <c r="AF19" s="3" t="s">
        <v>77</v>
      </c>
      <c r="AG19" s="3" t="s">
        <v>47</v>
      </c>
      <c r="AH19" s="3" t="s">
        <v>110</v>
      </c>
    </row>
    <row r="20" spans="18:34" x14ac:dyDescent="0.3">
      <c r="R20" s="3" t="s">
        <v>31</v>
      </c>
      <c r="S20" s="3" t="s">
        <v>62</v>
      </c>
      <c r="T20" s="3">
        <v>2018</v>
      </c>
      <c r="U20" s="3">
        <v>42382.318276324702</v>
      </c>
      <c r="V20" s="3">
        <v>75</v>
      </c>
      <c r="X20" s="3" t="s">
        <v>78</v>
      </c>
      <c r="Y20" s="3">
        <v>107660.137422342</v>
      </c>
      <c r="Z20" s="3">
        <v>77</v>
      </c>
      <c r="AB20" s="3" t="s">
        <v>78</v>
      </c>
      <c r="AC20" s="3">
        <v>107660.137422342</v>
      </c>
      <c r="AD20" s="3">
        <v>0.9</v>
      </c>
      <c r="AF20" s="3" t="s">
        <v>78</v>
      </c>
      <c r="AG20" s="3" t="s">
        <v>48</v>
      </c>
      <c r="AH20" s="3" t="s">
        <v>105</v>
      </c>
    </row>
    <row r="21" spans="18:34" x14ac:dyDescent="0.3">
      <c r="R21" s="3" t="s">
        <v>31</v>
      </c>
      <c r="S21" s="3" t="s">
        <v>62</v>
      </c>
      <c r="T21" s="3">
        <v>2019</v>
      </c>
      <c r="U21" s="3">
        <v>43107.214821718</v>
      </c>
      <c r="V21" s="3">
        <v>75</v>
      </c>
      <c r="X21" s="3" t="s">
        <v>79</v>
      </c>
      <c r="Y21" s="3">
        <v>16947.292624378701</v>
      </c>
      <c r="Z21" s="3">
        <v>59</v>
      </c>
      <c r="AB21" s="3" t="s">
        <v>79</v>
      </c>
      <c r="AC21" s="3">
        <v>16947.292624378701</v>
      </c>
      <c r="AD21" s="3">
        <v>8.6999999999999993</v>
      </c>
      <c r="AF21" s="3" t="s">
        <v>79</v>
      </c>
      <c r="AG21" s="3" t="s">
        <v>49</v>
      </c>
      <c r="AH21" s="3" t="s">
        <v>118</v>
      </c>
    </row>
    <row r="22" spans="18:34" x14ac:dyDescent="0.3">
      <c r="R22" s="3" t="s">
        <v>31</v>
      </c>
      <c r="S22" s="3" t="s">
        <v>62</v>
      </c>
      <c r="T22" s="3">
        <v>2020</v>
      </c>
      <c r="U22" s="3">
        <v>40620.104215115898</v>
      </c>
      <c r="V22" s="3">
        <v>76</v>
      </c>
      <c r="X22" s="3" t="s">
        <v>80</v>
      </c>
      <c r="Y22" s="3">
        <v>30133.0402702549</v>
      </c>
      <c r="Z22" s="3">
        <v>51</v>
      </c>
      <c r="AB22" s="3" t="s">
        <v>80</v>
      </c>
      <c r="AC22" s="3">
        <v>30133.0402702549</v>
      </c>
      <c r="AD22" s="3">
        <v>8</v>
      </c>
      <c r="AF22" s="3" t="s">
        <v>80</v>
      </c>
      <c r="AG22" s="3" t="s">
        <v>50</v>
      </c>
      <c r="AH22" s="3" t="s">
        <v>50</v>
      </c>
    </row>
    <row r="23" spans="18:34" x14ac:dyDescent="0.3">
      <c r="R23" s="3" t="s">
        <v>31</v>
      </c>
      <c r="S23" s="3" t="s">
        <v>62</v>
      </c>
      <c r="T23" s="3">
        <v>2021</v>
      </c>
      <c r="U23" s="3">
        <v>42971.058038185503</v>
      </c>
      <c r="V23" s="3">
        <v>73</v>
      </c>
      <c r="X23" s="3" t="s">
        <v>81</v>
      </c>
      <c r="Y23" s="3">
        <v>49979.852695987698</v>
      </c>
      <c r="Z23" s="3">
        <v>80</v>
      </c>
      <c r="AB23" s="3" t="s">
        <v>81</v>
      </c>
      <c r="AC23" s="3">
        <v>49979.852695987698</v>
      </c>
      <c r="AD23" s="3">
        <v>0.1</v>
      </c>
      <c r="AF23" s="3" t="s">
        <v>81</v>
      </c>
      <c r="AG23" s="3" t="s">
        <v>51</v>
      </c>
      <c r="AH23" s="3" t="s">
        <v>100</v>
      </c>
    </row>
    <row r="24" spans="18:34" x14ac:dyDescent="0.3">
      <c r="R24" s="3" t="s">
        <v>31</v>
      </c>
      <c r="S24" s="3" t="s">
        <v>62</v>
      </c>
      <c r="T24" s="3">
        <v>2022</v>
      </c>
      <c r="U24" s="3">
        <v>44075.861437932603</v>
      </c>
      <c r="V24" s="3">
        <v>73</v>
      </c>
      <c r="X24" s="3" t="s">
        <v>82</v>
      </c>
      <c r="Y24" s="3">
        <v>16704.943397030998</v>
      </c>
      <c r="Z24" s="3">
        <v>55</v>
      </c>
      <c r="AB24" s="3" t="s">
        <v>82</v>
      </c>
      <c r="AC24" s="3">
        <v>16704.943397030998</v>
      </c>
      <c r="AD24" s="3">
        <v>17.7</v>
      </c>
      <c r="AF24" s="3" t="s">
        <v>82</v>
      </c>
      <c r="AG24" s="3" t="s">
        <v>52</v>
      </c>
      <c r="AH24" s="3" t="s">
        <v>120</v>
      </c>
    </row>
    <row r="25" spans="18:34" x14ac:dyDescent="0.3">
      <c r="R25" s="3" t="s">
        <v>32</v>
      </c>
      <c r="S25" s="3" t="s">
        <v>63</v>
      </c>
      <c r="T25" s="3">
        <v>2012</v>
      </c>
      <c r="U25" s="3">
        <v>6699.6878009726197</v>
      </c>
      <c r="V25" s="3">
        <v>41</v>
      </c>
      <c r="X25" s="3" t="s">
        <v>83</v>
      </c>
      <c r="Y25" s="3">
        <v>22112.743760132402</v>
      </c>
      <c r="Z25" s="3">
        <v>62</v>
      </c>
      <c r="AB25" s="3" t="s">
        <v>83</v>
      </c>
      <c r="AC25" s="3">
        <v>22112.743760132402</v>
      </c>
      <c r="AD25" s="3">
        <v>16.899999999999999</v>
      </c>
      <c r="AF25" s="3" t="s">
        <v>83</v>
      </c>
      <c r="AG25" s="3" t="s">
        <v>53</v>
      </c>
      <c r="AH25" s="3" t="s">
        <v>116</v>
      </c>
    </row>
    <row r="26" spans="18:34" x14ac:dyDescent="0.3">
      <c r="R26" s="3" t="s">
        <v>32</v>
      </c>
      <c r="S26" s="3" t="s">
        <v>63</v>
      </c>
      <c r="T26" s="3">
        <v>2013</v>
      </c>
      <c r="U26" s="3">
        <v>6699.5254420525798</v>
      </c>
      <c r="V26" s="3">
        <v>41</v>
      </c>
      <c r="X26" s="3" t="s">
        <v>84</v>
      </c>
      <c r="Y26" s="3">
        <v>12279.5695705611</v>
      </c>
      <c r="Z26" s="3">
        <v>46</v>
      </c>
      <c r="AB26" s="3" t="s">
        <v>84</v>
      </c>
      <c r="AC26" s="3">
        <v>12279.5695705611</v>
      </c>
      <c r="AD26" s="3">
        <v>54.1</v>
      </c>
      <c r="AF26" s="3" t="s">
        <v>84</v>
      </c>
      <c r="AG26" s="3" t="s">
        <v>54</v>
      </c>
      <c r="AH26" s="3" t="s">
        <v>123</v>
      </c>
    </row>
    <row r="27" spans="18:34" x14ac:dyDescent="0.3">
      <c r="R27" s="3" t="s">
        <v>32</v>
      </c>
      <c r="S27" s="3" t="s">
        <v>63</v>
      </c>
      <c r="T27" s="3">
        <v>2014</v>
      </c>
      <c r="U27" s="3">
        <v>6802.85811320426</v>
      </c>
      <c r="V27" s="3">
        <v>43</v>
      </c>
      <c r="X27" s="3" t="s">
        <v>85</v>
      </c>
      <c r="Y27" s="3">
        <v>18875.706749728699</v>
      </c>
      <c r="Z27" s="3">
        <v>53</v>
      </c>
      <c r="AB27" s="3" t="s">
        <v>85</v>
      </c>
      <c r="AC27" s="3">
        <v>18875.706749728699</v>
      </c>
      <c r="AD27" s="3">
        <v>10.7</v>
      </c>
      <c r="AF27" s="3" t="s">
        <v>85</v>
      </c>
      <c r="AG27" s="3" t="s">
        <v>55</v>
      </c>
      <c r="AH27" s="3" t="s">
        <v>115</v>
      </c>
    </row>
    <row r="28" spans="18:34" x14ac:dyDescent="0.3">
      <c r="R28" s="3" t="s">
        <v>32</v>
      </c>
      <c r="S28" s="3" t="s">
        <v>63</v>
      </c>
      <c r="T28" s="3">
        <v>2015</v>
      </c>
      <c r="U28" s="3">
        <v>7081.1023357291497</v>
      </c>
      <c r="V28" s="3">
        <v>41</v>
      </c>
      <c r="X28" s="3" t="s">
        <v>86</v>
      </c>
      <c r="Y28" s="3">
        <v>26066.691385590599</v>
      </c>
      <c r="Z28" s="3">
        <v>56</v>
      </c>
      <c r="AB28" s="3" t="s">
        <v>86</v>
      </c>
      <c r="AC28" s="3">
        <v>26066.691385590599</v>
      </c>
      <c r="AD28" s="3">
        <v>14.9</v>
      </c>
      <c r="AF28" s="3" t="s">
        <v>86</v>
      </c>
      <c r="AG28" s="3" t="s">
        <v>56</v>
      </c>
      <c r="AH28" s="3" t="s">
        <v>111</v>
      </c>
    </row>
    <row r="29" spans="18:34" x14ac:dyDescent="0.3">
      <c r="R29" s="3" t="s">
        <v>32</v>
      </c>
      <c r="S29" s="3" t="s">
        <v>63</v>
      </c>
      <c r="T29" s="3">
        <v>2016</v>
      </c>
      <c r="U29" s="3">
        <v>7347.7106930899899</v>
      </c>
      <c r="V29" s="3">
        <v>41</v>
      </c>
      <c r="X29" s="19" t="s">
        <v>87</v>
      </c>
      <c r="Y29" s="19">
        <v>55482.000724990197</v>
      </c>
      <c r="Z29" s="19">
        <v>83</v>
      </c>
      <c r="AB29" s="19" t="s">
        <v>87</v>
      </c>
      <c r="AC29" s="19">
        <v>55482.000724990197</v>
      </c>
      <c r="AD29" s="19">
        <v>0</v>
      </c>
      <c r="AF29" s="19" t="s">
        <v>87</v>
      </c>
      <c r="AG29" s="19" t="s">
        <v>57</v>
      </c>
      <c r="AH29" s="19" t="s">
        <v>99</v>
      </c>
    </row>
    <row r="30" spans="18:34" x14ac:dyDescent="0.3">
      <c r="R30" s="3" t="s">
        <v>32</v>
      </c>
      <c r="S30" s="3" t="s">
        <v>63</v>
      </c>
      <c r="T30" s="3">
        <v>2017</v>
      </c>
      <c r="U30" s="3">
        <v>7606.0222792375798</v>
      </c>
      <c r="V30" s="3">
        <v>43</v>
      </c>
    </row>
    <row r="31" spans="18:34" x14ac:dyDescent="0.3">
      <c r="R31" s="3" t="s">
        <v>32</v>
      </c>
      <c r="S31" s="3" t="s">
        <v>63</v>
      </c>
      <c r="T31" s="3">
        <v>2018</v>
      </c>
      <c r="U31" s="3">
        <v>7866.8259810935597</v>
      </c>
      <c r="V31" s="3">
        <v>42</v>
      </c>
    </row>
    <row r="32" spans="18:34" x14ac:dyDescent="0.3">
      <c r="R32" s="3" t="s">
        <v>32</v>
      </c>
      <c r="S32" s="3" t="s">
        <v>63</v>
      </c>
      <c r="T32" s="3">
        <v>2019</v>
      </c>
      <c r="U32" s="3">
        <v>8242.3139963550293</v>
      </c>
      <c r="V32" s="3">
        <v>43</v>
      </c>
    </row>
    <row r="33" spans="18:22" x14ac:dyDescent="0.3">
      <c r="R33" s="3" t="s">
        <v>32</v>
      </c>
      <c r="S33" s="3" t="s">
        <v>63</v>
      </c>
      <c r="T33" s="3">
        <v>2020</v>
      </c>
      <c r="U33" s="3">
        <v>7963.6907543326997</v>
      </c>
      <c r="V33" s="3">
        <v>44</v>
      </c>
    </row>
    <row r="34" spans="18:22" x14ac:dyDescent="0.3">
      <c r="R34" s="3" t="s">
        <v>32</v>
      </c>
      <c r="S34" s="3" t="s">
        <v>63</v>
      </c>
      <c r="T34" s="3">
        <v>2021</v>
      </c>
      <c r="U34" s="3">
        <v>8641.8188989510109</v>
      </c>
      <c r="V34" s="3">
        <v>42</v>
      </c>
    </row>
    <row r="35" spans="18:22" x14ac:dyDescent="0.3">
      <c r="R35" s="3" t="s">
        <v>32</v>
      </c>
      <c r="S35" s="3" t="s">
        <v>63</v>
      </c>
      <c r="T35" s="3">
        <v>2022</v>
      </c>
      <c r="U35" s="3">
        <v>9502.4112808904993</v>
      </c>
      <c r="V35" s="3">
        <v>43</v>
      </c>
    </row>
    <row r="36" spans="18:22" x14ac:dyDescent="0.3">
      <c r="R36" s="3" t="s">
        <v>33</v>
      </c>
      <c r="S36" s="3" t="s">
        <v>64</v>
      </c>
      <c r="T36" s="3">
        <v>2012</v>
      </c>
      <c r="U36" s="3">
        <v>24285.486328125</v>
      </c>
      <c r="V36" s="3">
        <v>66</v>
      </c>
    </row>
    <row r="37" spans="18:22" x14ac:dyDescent="0.3">
      <c r="R37" s="3" t="s">
        <v>33</v>
      </c>
      <c r="S37" s="3" t="s">
        <v>64</v>
      </c>
      <c r="T37" s="3">
        <v>2013</v>
      </c>
      <c r="U37" s="3">
        <v>22738.48046875</v>
      </c>
      <c r="V37" s="3">
        <v>63</v>
      </c>
    </row>
    <row r="38" spans="18:22" x14ac:dyDescent="0.3">
      <c r="R38" s="3" t="s">
        <v>33</v>
      </c>
      <c r="S38" s="3" t="s">
        <v>64</v>
      </c>
      <c r="T38" s="3">
        <v>2014</v>
      </c>
      <c r="U38" s="3">
        <v>22581.81640625</v>
      </c>
      <c r="V38" s="3">
        <v>63</v>
      </c>
    </row>
    <row r="39" spans="18:22" x14ac:dyDescent="0.3">
      <c r="R39" s="3" t="s">
        <v>33</v>
      </c>
      <c r="S39" s="3" t="s">
        <v>64</v>
      </c>
      <c r="T39" s="3">
        <v>2015</v>
      </c>
      <c r="U39" s="3">
        <v>23487.21875</v>
      </c>
      <c r="V39" s="3">
        <v>61</v>
      </c>
    </row>
    <row r="40" spans="18:22" x14ac:dyDescent="0.3">
      <c r="R40" s="3" t="s">
        <v>33</v>
      </c>
      <c r="S40" s="3" t="s">
        <v>64</v>
      </c>
      <c r="T40" s="3">
        <v>2016</v>
      </c>
      <c r="U40" s="3">
        <v>24916.619140625</v>
      </c>
      <c r="V40" s="3">
        <v>55</v>
      </c>
    </row>
    <row r="41" spans="18:22" x14ac:dyDescent="0.3">
      <c r="R41" s="3" t="s">
        <v>33</v>
      </c>
      <c r="S41" s="3" t="s">
        <v>64</v>
      </c>
      <c r="T41" s="3">
        <v>2017</v>
      </c>
      <c r="U41" s="3">
        <v>26101.28515625</v>
      </c>
      <c r="V41" s="3">
        <v>57</v>
      </c>
    </row>
    <row r="42" spans="18:22" x14ac:dyDescent="0.3">
      <c r="R42" s="3" t="s">
        <v>33</v>
      </c>
      <c r="S42" s="3" t="s">
        <v>64</v>
      </c>
      <c r="T42" s="3">
        <v>2018</v>
      </c>
      <c r="U42" s="3">
        <v>27241.115234375</v>
      </c>
      <c r="V42" s="3">
        <v>59</v>
      </c>
    </row>
    <row r="43" spans="18:22" x14ac:dyDescent="0.3">
      <c r="R43" s="3" t="s">
        <v>33</v>
      </c>
      <c r="S43" s="3" t="s">
        <v>64</v>
      </c>
      <c r="T43" s="3">
        <v>2019</v>
      </c>
      <c r="U43" s="3">
        <v>28360.03125</v>
      </c>
      <c r="V43" s="3">
        <v>58</v>
      </c>
    </row>
    <row r="44" spans="18:22" x14ac:dyDescent="0.3">
      <c r="R44" s="3" t="s">
        <v>33</v>
      </c>
      <c r="S44" s="3" t="s">
        <v>64</v>
      </c>
      <c r="T44" s="3">
        <v>2020</v>
      </c>
      <c r="U44" s="3">
        <v>26814.322265625</v>
      </c>
      <c r="V44" s="3">
        <v>57</v>
      </c>
    </row>
    <row r="45" spans="18:22" x14ac:dyDescent="0.3">
      <c r="R45" s="3" t="s">
        <v>33</v>
      </c>
      <c r="S45" s="3" t="s">
        <v>64</v>
      </c>
      <c r="T45" s="3">
        <v>2021</v>
      </c>
      <c r="U45" s="3">
        <v>28329.31640625</v>
      </c>
      <c r="V45" s="3">
        <v>53</v>
      </c>
    </row>
    <row r="46" spans="18:22" x14ac:dyDescent="0.3">
      <c r="R46" s="3" t="s">
        <v>33</v>
      </c>
      <c r="S46" s="3" t="s">
        <v>64</v>
      </c>
      <c r="T46" s="3">
        <v>2022</v>
      </c>
      <c r="U46" s="3">
        <v>29637.853515625</v>
      </c>
      <c r="V46" s="3">
        <v>52</v>
      </c>
    </row>
    <row r="47" spans="18:22" x14ac:dyDescent="0.3">
      <c r="R47" s="3" t="s">
        <v>34</v>
      </c>
      <c r="S47" s="3" t="s">
        <v>65</v>
      </c>
      <c r="T47" s="3">
        <v>2012</v>
      </c>
      <c r="U47" s="3">
        <v>16606.9925391504</v>
      </c>
      <c r="V47" s="3">
        <v>49</v>
      </c>
    </row>
    <row r="48" spans="18:22" x14ac:dyDescent="0.3">
      <c r="R48" s="3" t="s">
        <v>34</v>
      </c>
      <c r="S48" s="3" t="s">
        <v>65</v>
      </c>
      <c r="T48" s="3">
        <v>2013</v>
      </c>
      <c r="U48" s="3">
        <v>16593.864230728501</v>
      </c>
      <c r="V48" s="3">
        <v>48</v>
      </c>
    </row>
    <row r="49" spans="18:22" x14ac:dyDescent="0.3">
      <c r="R49" s="3" t="s">
        <v>34</v>
      </c>
      <c r="S49" s="3" t="s">
        <v>65</v>
      </c>
      <c r="T49" s="3">
        <v>2014</v>
      </c>
      <c r="U49" s="3">
        <v>16951.379115044499</v>
      </c>
      <c r="V49" s="3">
        <v>51</v>
      </c>
    </row>
    <row r="50" spans="18:22" x14ac:dyDescent="0.3">
      <c r="R50" s="3" t="s">
        <v>34</v>
      </c>
      <c r="S50" s="3" t="s">
        <v>65</v>
      </c>
      <c r="T50" s="3">
        <v>2015</v>
      </c>
      <c r="U50" s="3">
        <v>17829.698322366799</v>
      </c>
      <c r="V50" s="3">
        <v>56</v>
      </c>
    </row>
    <row r="51" spans="18:22" x14ac:dyDescent="0.3">
      <c r="R51" s="3" t="s">
        <v>34</v>
      </c>
      <c r="S51" s="3" t="s">
        <v>65</v>
      </c>
      <c r="T51" s="3">
        <v>2016</v>
      </c>
      <c r="U51" s="3">
        <v>18247.0117295456</v>
      </c>
      <c r="V51" s="3">
        <v>55</v>
      </c>
    </row>
    <row r="52" spans="18:22" x14ac:dyDescent="0.3">
      <c r="R52" s="3" t="s">
        <v>34</v>
      </c>
      <c r="S52" s="3" t="s">
        <v>65</v>
      </c>
      <c r="T52" s="3">
        <v>2017</v>
      </c>
      <c r="U52" s="3">
        <v>19139.2398841383</v>
      </c>
      <c r="V52" s="3">
        <v>57</v>
      </c>
    </row>
    <row r="53" spans="18:22" x14ac:dyDescent="0.3">
      <c r="R53" s="3" t="s">
        <v>34</v>
      </c>
      <c r="S53" s="3" t="s">
        <v>65</v>
      </c>
      <c r="T53" s="3">
        <v>2018</v>
      </c>
      <c r="U53" s="3">
        <v>19689.5827032979</v>
      </c>
      <c r="V53" s="3">
        <v>59</v>
      </c>
    </row>
    <row r="54" spans="18:22" x14ac:dyDescent="0.3">
      <c r="R54" s="3" t="s">
        <v>34</v>
      </c>
      <c r="S54" s="3" t="s">
        <v>65</v>
      </c>
      <c r="T54" s="3">
        <v>2019</v>
      </c>
      <c r="U54" s="3">
        <v>20206.425638490498</v>
      </c>
      <c r="V54" s="3">
        <v>56</v>
      </c>
    </row>
    <row r="55" spans="18:22" x14ac:dyDescent="0.3">
      <c r="R55" s="3" t="s">
        <v>34</v>
      </c>
      <c r="S55" s="3" t="s">
        <v>65</v>
      </c>
      <c r="T55" s="3">
        <v>2020</v>
      </c>
      <c r="U55" s="3">
        <v>19048.086854382898</v>
      </c>
      <c r="V55" s="3">
        <v>54</v>
      </c>
    </row>
    <row r="56" spans="18:22" x14ac:dyDescent="0.3">
      <c r="R56" s="3" t="s">
        <v>34</v>
      </c>
      <c r="S56" s="3" t="s">
        <v>65</v>
      </c>
      <c r="T56" s="3">
        <v>2021</v>
      </c>
      <c r="U56" s="3">
        <v>20085.458026579301</v>
      </c>
      <c r="V56" s="3">
        <v>54</v>
      </c>
    </row>
    <row r="57" spans="18:22" x14ac:dyDescent="0.3">
      <c r="R57" s="3" t="s">
        <v>34</v>
      </c>
      <c r="S57" s="3" t="s">
        <v>65</v>
      </c>
      <c r="T57" s="3">
        <v>2022</v>
      </c>
      <c r="U57" s="3">
        <v>20540.0540195707</v>
      </c>
      <c r="V57" s="3">
        <v>56</v>
      </c>
    </row>
    <row r="58" spans="18:22" x14ac:dyDescent="0.3">
      <c r="R58" s="3" t="s">
        <v>35</v>
      </c>
      <c r="S58" s="3" t="s">
        <v>66</v>
      </c>
      <c r="T58" s="3">
        <v>2012</v>
      </c>
      <c r="U58" s="3">
        <v>40069.353956074199</v>
      </c>
      <c r="V58" s="3">
        <v>79</v>
      </c>
    </row>
    <row r="59" spans="18:22" x14ac:dyDescent="0.3">
      <c r="R59" s="3" t="s">
        <v>35</v>
      </c>
      <c r="S59" s="3" t="s">
        <v>66</v>
      </c>
      <c r="T59" s="3">
        <v>2013</v>
      </c>
      <c r="U59" s="3">
        <v>40135.015831983699</v>
      </c>
      <c r="V59" s="3">
        <v>78</v>
      </c>
    </row>
    <row r="60" spans="18:22" x14ac:dyDescent="0.3">
      <c r="R60" s="3" t="s">
        <v>35</v>
      </c>
      <c r="S60" s="3" t="s">
        <v>66</v>
      </c>
      <c r="T60" s="3">
        <v>2014</v>
      </c>
      <c r="U60" s="3">
        <v>40851.161730485503</v>
      </c>
      <c r="V60" s="3">
        <v>79</v>
      </c>
    </row>
    <row r="61" spans="18:22" x14ac:dyDescent="0.3">
      <c r="R61" s="3" t="s">
        <v>35</v>
      </c>
      <c r="S61" s="3" t="s">
        <v>66</v>
      </c>
      <c r="T61" s="3">
        <v>2015</v>
      </c>
      <c r="U61" s="3">
        <v>41103.256436376803</v>
      </c>
      <c r="V61" s="3">
        <v>81</v>
      </c>
    </row>
    <row r="62" spans="18:22" x14ac:dyDescent="0.3">
      <c r="R62" s="3" t="s">
        <v>35</v>
      </c>
      <c r="S62" s="3" t="s">
        <v>66</v>
      </c>
      <c r="T62" s="3">
        <v>2016</v>
      </c>
      <c r="U62" s="3">
        <v>41682.032243351103</v>
      </c>
      <c r="V62" s="3">
        <v>81</v>
      </c>
    </row>
    <row r="63" spans="18:22" x14ac:dyDescent="0.3">
      <c r="R63" s="3" t="s">
        <v>35</v>
      </c>
      <c r="S63" s="3" t="s">
        <v>66</v>
      </c>
      <c r="T63" s="3">
        <v>2017</v>
      </c>
      <c r="U63" s="3">
        <v>42639.554408728603</v>
      </c>
      <c r="V63" s="3">
        <v>81</v>
      </c>
    </row>
    <row r="64" spans="18:22" x14ac:dyDescent="0.3">
      <c r="R64" s="3" t="s">
        <v>35</v>
      </c>
      <c r="S64" s="3" t="s">
        <v>66</v>
      </c>
      <c r="T64" s="3">
        <v>2018</v>
      </c>
      <c r="U64" s="3">
        <v>42928.741236801201</v>
      </c>
      <c r="V64" s="3">
        <v>80</v>
      </c>
    </row>
    <row r="65" spans="18:22" x14ac:dyDescent="0.3">
      <c r="R65" s="3" t="s">
        <v>35</v>
      </c>
      <c r="S65" s="3" t="s">
        <v>66</v>
      </c>
      <c r="T65" s="3">
        <v>2019</v>
      </c>
      <c r="U65" s="3">
        <v>43284.602455349297</v>
      </c>
      <c r="V65" s="3">
        <v>80</v>
      </c>
    </row>
    <row r="66" spans="18:22" x14ac:dyDescent="0.3">
      <c r="R66" s="3" t="s">
        <v>35</v>
      </c>
      <c r="S66" s="3" t="s">
        <v>66</v>
      </c>
      <c r="T66" s="3">
        <v>2020</v>
      </c>
      <c r="U66" s="3">
        <v>41650.422712649299</v>
      </c>
      <c r="V66" s="3">
        <v>80</v>
      </c>
    </row>
    <row r="67" spans="18:22" x14ac:dyDescent="0.3">
      <c r="R67" s="3" t="s">
        <v>35</v>
      </c>
      <c r="S67" s="3" t="s">
        <v>66</v>
      </c>
      <c r="T67" s="3">
        <v>2021</v>
      </c>
      <c r="U67" s="3">
        <v>42726.485322007</v>
      </c>
      <c r="V67" s="3">
        <v>80</v>
      </c>
    </row>
    <row r="68" spans="18:22" x14ac:dyDescent="0.3">
      <c r="R68" s="3" t="s">
        <v>35</v>
      </c>
      <c r="S68" s="3" t="s">
        <v>66</v>
      </c>
      <c r="T68" s="3">
        <v>2022</v>
      </c>
      <c r="U68" s="3">
        <v>43032.142084528103</v>
      </c>
      <c r="V68" s="3">
        <v>79</v>
      </c>
    </row>
    <row r="69" spans="18:22" x14ac:dyDescent="0.3">
      <c r="R69" s="3" t="s">
        <v>36</v>
      </c>
      <c r="S69" s="3" t="s">
        <v>67</v>
      </c>
      <c r="T69" s="3">
        <v>2012</v>
      </c>
      <c r="U69" s="3">
        <v>51567.040150251902</v>
      </c>
      <c r="V69" s="3">
        <v>90</v>
      </c>
    </row>
    <row r="70" spans="18:22" x14ac:dyDescent="0.3">
      <c r="R70" s="3" t="s">
        <v>36</v>
      </c>
      <c r="S70" s="3" t="s">
        <v>67</v>
      </c>
      <c r="T70" s="3">
        <v>2013</v>
      </c>
      <c r="U70" s="3">
        <v>51831.797930923203</v>
      </c>
      <c r="V70" s="3">
        <v>91</v>
      </c>
    </row>
    <row r="71" spans="18:22" x14ac:dyDescent="0.3">
      <c r="R71" s="3" t="s">
        <v>36</v>
      </c>
      <c r="S71" s="3" t="s">
        <v>67</v>
      </c>
      <c r="T71" s="3">
        <v>2014</v>
      </c>
      <c r="U71" s="3">
        <v>52404.763971338201</v>
      </c>
      <c r="V71" s="3">
        <v>92</v>
      </c>
    </row>
    <row r="72" spans="18:22" x14ac:dyDescent="0.3">
      <c r="R72" s="3" t="s">
        <v>36</v>
      </c>
      <c r="S72" s="3" t="s">
        <v>67</v>
      </c>
      <c r="T72" s="3">
        <v>2015</v>
      </c>
      <c r="U72" s="3">
        <v>53254.856370091598</v>
      </c>
      <c r="V72" s="3">
        <v>91</v>
      </c>
    </row>
    <row r="73" spans="18:22" x14ac:dyDescent="0.3">
      <c r="R73" s="3" t="s">
        <v>36</v>
      </c>
      <c r="S73" s="3" t="s">
        <v>67</v>
      </c>
      <c r="T73" s="3">
        <v>2016</v>
      </c>
      <c r="U73" s="3">
        <v>54556.068954569397</v>
      </c>
      <c r="V73" s="3">
        <v>90</v>
      </c>
    </row>
    <row r="74" spans="18:22" x14ac:dyDescent="0.3">
      <c r="R74" s="3" t="s">
        <v>36</v>
      </c>
      <c r="S74" s="3" t="s">
        <v>67</v>
      </c>
      <c r="T74" s="3">
        <v>2017</v>
      </c>
      <c r="U74" s="3">
        <v>55735.764901148497</v>
      </c>
      <c r="V74" s="3">
        <v>88</v>
      </c>
    </row>
    <row r="75" spans="18:22" x14ac:dyDescent="0.3">
      <c r="R75" s="3" t="s">
        <v>36</v>
      </c>
      <c r="S75" s="3" t="s">
        <v>67</v>
      </c>
      <c r="T75" s="3">
        <v>2018</v>
      </c>
      <c r="U75" s="3">
        <v>56563.488472966899</v>
      </c>
      <c r="V75" s="3">
        <v>88</v>
      </c>
    </row>
    <row r="76" spans="18:22" x14ac:dyDescent="0.3">
      <c r="R76" s="3" t="s">
        <v>36</v>
      </c>
      <c r="S76" s="3" t="s">
        <v>67</v>
      </c>
      <c r="T76" s="3">
        <v>2019</v>
      </c>
      <c r="U76" s="3">
        <v>57203.0277943447</v>
      </c>
      <c r="V76" s="3">
        <v>87</v>
      </c>
    </row>
    <row r="77" spans="18:22" x14ac:dyDescent="0.3">
      <c r="R77" s="3" t="s">
        <v>36</v>
      </c>
      <c r="S77" s="3" t="s">
        <v>67</v>
      </c>
      <c r="T77" s="3">
        <v>2020</v>
      </c>
      <c r="U77" s="3">
        <v>55898.790029445598</v>
      </c>
      <c r="V77" s="3">
        <v>88</v>
      </c>
    </row>
    <row r="78" spans="18:22" x14ac:dyDescent="0.3">
      <c r="R78" s="3" t="s">
        <v>36</v>
      </c>
      <c r="S78" s="3" t="s">
        <v>67</v>
      </c>
      <c r="T78" s="3">
        <v>2021</v>
      </c>
      <c r="U78" s="3">
        <v>58359.583994563298</v>
      </c>
      <c r="V78" s="3">
        <v>88</v>
      </c>
    </row>
    <row r="79" spans="18:22" x14ac:dyDescent="0.3">
      <c r="R79" s="3" t="s">
        <v>36</v>
      </c>
      <c r="S79" s="3" t="s">
        <v>67</v>
      </c>
      <c r="T79" s="3">
        <v>2022</v>
      </c>
      <c r="U79" s="3">
        <v>60113.0859412555</v>
      </c>
      <c r="V79" s="3">
        <v>90</v>
      </c>
    </row>
    <row r="80" spans="18:22" x14ac:dyDescent="0.3">
      <c r="R80" s="3" t="s">
        <v>37</v>
      </c>
      <c r="S80" s="3" t="s">
        <v>68</v>
      </c>
      <c r="T80" s="3">
        <v>2012</v>
      </c>
      <c r="U80" s="3">
        <v>24634.962088423901</v>
      </c>
      <c r="V80" s="3">
        <v>65</v>
      </c>
    </row>
    <row r="81" spans="18:22" x14ac:dyDescent="0.3">
      <c r="R81" s="3" t="s">
        <v>37</v>
      </c>
      <c r="S81" s="3" t="s">
        <v>68</v>
      </c>
      <c r="T81" s="3">
        <v>2013</v>
      </c>
      <c r="U81" s="3">
        <v>24368.9682370919</v>
      </c>
      <c r="V81" s="3">
        <v>59</v>
      </c>
    </row>
    <row r="82" spans="18:22" x14ac:dyDescent="0.3">
      <c r="R82" s="3" t="s">
        <v>37</v>
      </c>
      <c r="S82" s="3" t="s">
        <v>68</v>
      </c>
      <c r="T82" s="3">
        <v>2014</v>
      </c>
      <c r="U82" s="3">
        <v>24783.082946868501</v>
      </c>
      <c r="V82" s="3">
        <v>60</v>
      </c>
    </row>
    <row r="83" spans="18:22" x14ac:dyDescent="0.3">
      <c r="R83" s="3" t="s">
        <v>37</v>
      </c>
      <c r="S83" s="3" t="s">
        <v>68</v>
      </c>
      <c r="T83" s="3">
        <v>2015</v>
      </c>
      <c r="U83" s="3">
        <v>25754.361029439999</v>
      </c>
      <c r="V83" s="3">
        <v>58</v>
      </c>
    </row>
    <row r="84" spans="18:22" x14ac:dyDescent="0.3">
      <c r="R84" s="3" t="s">
        <v>37</v>
      </c>
      <c r="S84" s="3" t="s">
        <v>68</v>
      </c>
      <c r="T84" s="3">
        <v>2016</v>
      </c>
      <c r="U84" s="3">
        <v>26514.324811967901</v>
      </c>
      <c r="V84" s="3">
        <v>58</v>
      </c>
    </row>
    <row r="85" spans="18:22" x14ac:dyDescent="0.3">
      <c r="R85" s="3" t="s">
        <v>37</v>
      </c>
      <c r="S85" s="3" t="s">
        <v>68</v>
      </c>
      <c r="T85" s="3">
        <v>2017</v>
      </c>
      <c r="U85" s="3">
        <v>27239.352436481498</v>
      </c>
      <c r="V85" s="3">
        <v>57</v>
      </c>
    </row>
    <row r="86" spans="18:22" x14ac:dyDescent="0.3">
      <c r="R86" s="3" t="s">
        <v>37</v>
      </c>
      <c r="S86" s="3" t="s">
        <v>68</v>
      </c>
      <c r="T86" s="3">
        <v>2018</v>
      </c>
      <c r="U86" s="3">
        <v>27739.864768252901</v>
      </c>
      <c r="V86" s="3">
        <v>58</v>
      </c>
    </row>
    <row r="87" spans="18:22" x14ac:dyDescent="0.3">
      <c r="R87" s="3" t="s">
        <v>37</v>
      </c>
      <c r="S87" s="3" t="s">
        <v>68</v>
      </c>
      <c r="T87" s="3">
        <v>2019</v>
      </c>
      <c r="U87" s="3">
        <v>28087.897920343799</v>
      </c>
      <c r="V87" s="3">
        <v>62</v>
      </c>
    </row>
    <row r="88" spans="18:22" x14ac:dyDescent="0.3">
      <c r="R88" s="3" t="s">
        <v>37</v>
      </c>
      <c r="S88" s="3" t="s">
        <v>68</v>
      </c>
      <c r="T88" s="3">
        <v>2020</v>
      </c>
      <c r="U88" s="3">
        <v>24785.446714692</v>
      </c>
      <c r="V88" s="3">
        <v>62</v>
      </c>
    </row>
    <row r="89" spans="18:22" x14ac:dyDescent="0.3">
      <c r="R89" s="3" t="s">
        <v>37</v>
      </c>
      <c r="S89" s="3" t="s">
        <v>68</v>
      </c>
      <c r="T89" s="3">
        <v>2021</v>
      </c>
      <c r="U89" s="3">
        <v>26125.871666274499</v>
      </c>
      <c r="V89" s="3">
        <v>61</v>
      </c>
    </row>
    <row r="90" spans="18:22" x14ac:dyDescent="0.3">
      <c r="R90" s="3" t="s">
        <v>37</v>
      </c>
      <c r="S90" s="3" t="s">
        <v>68</v>
      </c>
      <c r="T90" s="3">
        <v>2022</v>
      </c>
      <c r="U90" s="3">
        <v>27434.879907879698</v>
      </c>
      <c r="V90" s="3">
        <v>60</v>
      </c>
    </row>
    <row r="91" spans="18:22" x14ac:dyDescent="0.3">
      <c r="R91" s="3" t="s">
        <v>38</v>
      </c>
      <c r="S91" s="3" t="s">
        <v>69</v>
      </c>
      <c r="T91" s="3">
        <v>2012</v>
      </c>
      <c r="U91" s="3">
        <v>16257.472204351599</v>
      </c>
      <c r="V91" s="3">
        <v>64</v>
      </c>
    </row>
    <row r="92" spans="18:22" x14ac:dyDescent="0.3">
      <c r="R92" s="3" t="s">
        <v>38</v>
      </c>
      <c r="S92" s="3" t="s">
        <v>69</v>
      </c>
      <c r="T92" s="3">
        <v>2013</v>
      </c>
      <c r="U92" s="3">
        <v>16553.383261103001</v>
      </c>
      <c r="V92" s="3">
        <v>68</v>
      </c>
    </row>
    <row r="93" spans="18:22" x14ac:dyDescent="0.3">
      <c r="R93" s="3" t="s">
        <v>38</v>
      </c>
      <c r="S93" s="3" t="s">
        <v>69</v>
      </c>
      <c r="T93" s="3">
        <v>2014</v>
      </c>
      <c r="U93" s="3">
        <v>17096.6445771582</v>
      </c>
      <c r="V93" s="3">
        <v>69</v>
      </c>
    </row>
    <row r="94" spans="18:22" x14ac:dyDescent="0.3">
      <c r="R94" s="3" t="s">
        <v>38</v>
      </c>
      <c r="S94" s="3" t="s">
        <v>69</v>
      </c>
      <c r="T94" s="3">
        <v>2015</v>
      </c>
      <c r="U94" s="3">
        <v>17402.037612807901</v>
      </c>
      <c r="V94" s="3">
        <v>70</v>
      </c>
    </row>
    <row r="95" spans="18:22" x14ac:dyDescent="0.3">
      <c r="R95" s="3" t="s">
        <v>38</v>
      </c>
      <c r="S95" s="3" t="s">
        <v>69</v>
      </c>
      <c r="T95" s="3">
        <v>2016</v>
      </c>
      <c r="U95" s="3">
        <v>17945.944964174902</v>
      </c>
      <c r="V95" s="3">
        <v>70</v>
      </c>
    </row>
    <row r="96" spans="18:22" x14ac:dyDescent="0.3">
      <c r="R96" s="3" t="s">
        <v>38</v>
      </c>
      <c r="S96" s="3" t="s">
        <v>69</v>
      </c>
      <c r="T96" s="3">
        <v>2017</v>
      </c>
      <c r="U96" s="3">
        <v>18962.410300644799</v>
      </c>
      <c r="V96" s="3">
        <v>71</v>
      </c>
    </row>
    <row r="97" spans="18:22" x14ac:dyDescent="0.3">
      <c r="R97" s="3" t="s">
        <v>38</v>
      </c>
      <c r="S97" s="3" t="s">
        <v>69</v>
      </c>
      <c r="T97" s="3">
        <v>2018</v>
      </c>
      <c r="U97" s="3">
        <v>19611.610993628099</v>
      </c>
      <c r="V97" s="3">
        <v>73</v>
      </c>
    </row>
    <row r="98" spans="18:22" x14ac:dyDescent="0.3">
      <c r="R98" s="3" t="s">
        <v>38</v>
      </c>
      <c r="S98" s="3" t="s">
        <v>69</v>
      </c>
      <c r="T98" s="3">
        <v>2019</v>
      </c>
      <c r="U98" s="3">
        <v>20269.575137379001</v>
      </c>
      <c r="V98" s="3">
        <v>74</v>
      </c>
    </row>
    <row r="99" spans="18:22" x14ac:dyDescent="0.3">
      <c r="R99" s="3" t="s">
        <v>38</v>
      </c>
      <c r="S99" s="3" t="s">
        <v>69</v>
      </c>
      <c r="T99" s="3">
        <v>2020</v>
      </c>
      <c r="U99" s="3">
        <v>20118.1050729983</v>
      </c>
      <c r="V99" s="3">
        <v>75</v>
      </c>
    </row>
    <row r="100" spans="18:22" x14ac:dyDescent="0.3">
      <c r="R100" s="3" t="s">
        <v>38</v>
      </c>
      <c r="S100" s="3" t="s">
        <v>69</v>
      </c>
      <c r="T100" s="3">
        <v>2021</v>
      </c>
      <c r="U100" s="3">
        <v>21707.2407508041</v>
      </c>
      <c r="V100" s="3">
        <v>74</v>
      </c>
    </row>
    <row r="101" spans="18:22" x14ac:dyDescent="0.3">
      <c r="R101" s="3" t="s">
        <v>38</v>
      </c>
      <c r="S101" s="3" t="s">
        <v>69</v>
      </c>
      <c r="T101" s="3">
        <v>2022</v>
      </c>
      <c r="U101" s="3">
        <v>21207.313917046798</v>
      </c>
      <c r="V101" s="3">
        <v>74</v>
      </c>
    </row>
    <row r="102" spans="18:22" x14ac:dyDescent="0.3">
      <c r="R102" s="3" t="s">
        <v>39</v>
      </c>
      <c r="S102" s="3" t="s">
        <v>70</v>
      </c>
      <c r="T102" s="3">
        <v>2012</v>
      </c>
      <c r="U102" s="3">
        <v>43637.248671365698</v>
      </c>
      <c r="V102" s="3">
        <v>90</v>
      </c>
    </row>
    <row r="103" spans="18:22" x14ac:dyDescent="0.3">
      <c r="R103" s="3" t="s">
        <v>39</v>
      </c>
      <c r="S103" s="3" t="s">
        <v>70</v>
      </c>
      <c r="T103" s="3">
        <v>2013</v>
      </c>
      <c r="U103" s="3">
        <v>43044.997120147404</v>
      </c>
      <c r="V103" s="3">
        <v>89</v>
      </c>
    </row>
    <row r="104" spans="18:22" x14ac:dyDescent="0.3">
      <c r="R104" s="3" t="s">
        <v>39</v>
      </c>
      <c r="S104" s="3" t="s">
        <v>70</v>
      </c>
      <c r="T104" s="3">
        <v>2014</v>
      </c>
      <c r="U104" s="3">
        <v>42710.921288972902</v>
      </c>
      <c r="V104" s="3">
        <v>89</v>
      </c>
    </row>
    <row r="105" spans="18:22" x14ac:dyDescent="0.3">
      <c r="R105" s="3" t="s">
        <v>39</v>
      </c>
      <c r="S105" s="3" t="s">
        <v>70</v>
      </c>
      <c r="T105" s="3">
        <v>2015</v>
      </c>
      <c r="U105" s="3">
        <v>42801.908116728497</v>
      </c>
      <c r="V105" s="3">
        <v>90</v>
      </c>
    </row>
    <row r="106" spans="18:22" x14ac:dyDescent="0.3">
      <c r="R106" s="3" t="s">
        <v>39</v>
      </c>
      <c r="S106" s="3" t="s">
        <v>70</v>
      </c>
      <c r="T106" s="3">
        <v>2016</v>
      </c>
      <c r="U106" s="3">
        <v>43878.966727357903</v>
      </c>
      <c r="V106" s="3">
        <v>89</v>
      </c>
    </row>
    <row r="107" spans="18:22" x14ac:dyDescent="0.3">
      <c r="R107" s="3" t="s">
        <v>39</v>
      </c>
      <c r="S107" s="3" t="s">
        <v>70</v>
      </c>
      <c r="T107" s="3">
        <v>2017</v>
      </c>
      <c r="U107" s="3">
        <v>45173.629406719898</v>
      </c>
      <c r="V107" s="3">
        <v>85</v>
      </c>
    </row>
    <row r="108" spans="18:22" x14ac:dyDescent="0.3">
      <c r="R108" s="3" t="s">
        <v>39</v>
      </c>
      <c r="S108" s="3" t="s">
        <v>70</v>
      </c>
      <c r="T108" s="3">
        <v>2018</v>
      </c>
      <c r="U108" s="3">
        <v>45627.919894723302</v>
      </c>
      <c r="V108" s="3">
        <v>85</v>
      </c>
    </row>
    <row r="109" spans="18:22" x14ac:dyDescent="0.3">
      <c r="R109" s="3" t="s">
        <v>39</v>
      </c>
      <c r="S109" s="3" t="s">
        <v>70</v>
      </c>
      <c r="T109" s="3">
        <v>2019</v>
      </c>
      <c r="U109" s="3">
        <v>46135.881424263098</v>
      </c>
      <c r="V109" s="3">
        <v>86</v>
      </c>
    </row>
    <row r="110" spans="18:22" x14ac:dyDescent="0.3">
      <c r="R110" s="3" t="s">
        <v>39</v>
      </c>
      <c r="S110" s="3" t="s">
        <v>70</v>
      </c>
      <c r="T110" s="3">
        <v>2020</v>
      </c>
      <c r="U110" s="3">
        <v>44984.734450548698</v>
      </c>
      <c r="V110" s="3">
        <v>85</v>
      </c>
    </row>
    <row r="111" spans="18:22" x14ac:dyDescent="0.3">
      <c r="R111" s="3" t="s">
        <v>39</v>
      </c>
      <c r="S111" s="3" t="s">
        <v>70</v>
      </c>
      <c r="T111" s="3">
        <v>2021</v>
      </c>
      <c r="U111" s="3">
        <v>46259.196918338101</v>
      </c>
      <c r="V111" s="3">
        <v>88</v>
      </c>
    </row>
    <row r="112" spans="18:22" x14ac:dyDescent="0.3">
      <c r="R112" s="3" t="s">
        <v>39</v>
      </c>
      <c r="S112" s="3" t="s">
        <v>70</v>
      </c>
      <c r="T112" s="3">
        <v>2022</v>
      </c>
      <c r="U112" s="3">
        <v>47088.328627994102</v>
      </c>
      <c r="V112" s="3">
        <v>87</v>
      </c>
    </row>
    <row r="113" spans="18:22" x14ac:dyDescent="0.3">
      <c r="R113" s="3" t="s">
        <v>40</v>
      </c>
      <c r="S113" s="3" t="s">
        <v>71</v>
      </c>
      <c r="T113" s="3">
        <v>2012</v>
      </c>
      <c r="U113" s="3">
        <v>36182.151127581601</v>
      </c>
      <c r="V113" s="3" t="s">
        <v>41</v>
      </c>
    </row>
    <row r="114" spans="18:22" x14ac:dyDescent="0.3">
      <c r="R114" s="3" t="s">
        <v>40</v>
      </c>
      <c r="S114" s="3" t="s">
        <v>71</v>
      </c>
      <c r="T114" s="3">
        <v>2013</v>
      </c>
      <c r="U114" s="3">
        <v>36203.190869377402</v>
      </c>
      <c r="V114" s="3" t="s">
        <v>41</v>
      </c>
    </row>
    <row r="115" spans="18:22" x14ac:dyDescent="0.3">
      <c r="R115" s="3" t="s">
        <v>40</v>
      </c>
      <c r="S115" s="3" t="s">
        <v>71</v>
      </c>
      <c r="T115" s="3">
        <v>2014</v>
      </c>
      <c r="U115" s="3">
        <v>36378.618661469904</v>
      </c>
      <c r="V115" s="3" t="s">
        <v>41</v>
      </c>
    </row>
    <row r="116" spans="18:22" x14ac:dyDescent="0.3">
      <c r="R116" s="3" t="s">
        <v>40</v>
      </c>
      <c r="S116" s="3" t="s">
        <v>71</v>
      </c>
      <c r="T116" s="3">
        <v>2015</v>
      </c>
      <c r="U116" s="3">
        <v>36652.922305217799</v>
      </c>
      <c r="V116" s="3" t="s">
        <v>41</v>
      </c>
    </row>
    <row r="117" spans="18:22" x14ac:dyDescent="0.3">
      <c r="R117" s="3" t="s">
        <v>40</v>
      </c>
      <c r="S117" s="3" t="s">
        <v>71</v>
      </c>
      <c r="T117" s="3">
        <v>2016</v>
      </c>
      <c r="U117" s="3">
        <v>36956.795800329302</v>
      </c>
      <c r="V117" s="3" t="s">
        <v>41</v>
      </c>
    </row>
    <row r="118" spans="18:22" x14ac:dyDescent="0.3">
      <c r="R118" s="3" t="s">
        <v>40</v>
      </c>
      <c r="S118" s="3" t="s">
        <v>71</v>
      </c>
      <c r="T118" s="3">
        <v>2017</v>
      </c>
      <c r="U118" s="3">
        <v>37694.083302730403</v>
      </c>
      <c r="V118" s="3" t="s">
        <v>41</v>
      </c>
    </row>
    <row r="119" spans="18:22" x14ac:dyDescent="0.3">
      <c r="R119" s="3" t="s">
        <v>40</v>
      </c>
      <c r="S119" s="3" t="s">
        <v>71</v>
      </c>
      <c r="T119" s="3">
        <v>2018</v>
      </c>
      <c r="U119" s="3">
        <v>38259.6977698474</v>
      </c>
      <c r="V119" s="3">
        <v>72</v>
      </c>
    </row>
    <row r="120" spans="18:22" x14ac:dyDescent="0.3">
      <c r="R120" s="3" t="s">
        <v>40</v>
      </c>
      <c r="S120" s="3" t="s">
        <v>71</v>
      </c>
      <c r="T120" s="3">
        <v>2019</v>
      </c>
      <c r="U120" s="3">
        <v>38832.0242014303</v>
      </c>
      <c r="V120" s="3">
        <v>69</v>
      </c>
    </row>
    <row r="121" spans="18:22" x14ac:dyDescent="0.3">
      <c r="R121" s="3" t="s">
        <v>40</v>
      </c>
      <c r="S121" s="3" t="s">
        <v>71</v>
      </c>
      <c r="T121" s="3">
        <v>2020</v>
      </c>
      <c r="U121" s="3">
        <v>35712.075198682804</v>
      </c>
      <c r="V121" s="3">
        <v>69</v>
      </c>
    </row>
    <row r="122" spans="18:22" x14ac:dyDescent="0.3">
      <c r="R122" s="3" t="s">
        <v>40</v>
      </c>
      <c r="S122" s="3" t="s">
        <v>71</v>
      </c>
      <c r="T122" s="3">
        <v>2021</v>
      </c>
      <c r="U122" s="3">
        <v>38045.902161300597</v>
      </c>
      <c r="V122" s="3">
        <v>71</v>
      </c>
    </row>
    <row r="123" spans="18:22" x14ac:dyDescent="0.3">
      <c r="R123" s="3" t="s">
        <v>40</v>
      </c>
      <c r="S123" s="3" t="s">
        <v>71</v>
      </c>
      <c r="T123" s="3">
        <v>2022</v>
      </c>
      <c r="U123" s="3">
        <v>38913.937411377803</v>
      </c>
      <c r="V123" s="3">
        <v>72</v>
      </c>
    </row>
    <row r="124" spans="18:22" x14ac:dyDescent="0.3">
      <c r="R124" s="3" t="s">
        <v>42</v>
      </c>
      <c r="S124" s="3" t="s">
        <v>72</v>
      </c>
      <c r="T124" s="3">
        <v>2012</v>
      </c>
      <c r="U124" s="3">
        <v>18123.6710971914</v>
      </c>
      <c r="V124" s="3">
        <v>36</v>
      </c>
    </row>
    <row r="125" spans="18:22" x14ac:dyDescent="0.3">
      <c r="R125" s="3" t="s">
        <v>42</v>
      </c>
      <c r="S125" s="3" t="s">
        <v>72</v>
      </c>
      <c r="T125" s="3">
        <v>2013</v>
      </c>
      <c r="U125" s="3">
        <v>17796.257668072201</v>
      </c>
      <c r="V125" s="3">
        <v>40</v>
      </c>
    </row>
    <row r="126" spans="18:22" x14ac:dyDescent="0.3">
      <c r="R126" s="3" t="s">
        <v>42</v>
      </c>
      <c r="S126" s="3" t="s">
        <v>72</v>
      </c>
      <c r="T126" s="3">
        <v>2014</v>
      </c>
      <c r="U126" s="3">
        <v>18000.418463906499</v>
      </c>
      <c r="V126" s="3">
        <v>43</v>
      </c>
    </row>
    <row r="127" spans="18:22" x14ac:dyDescent="0.3">
      <c r="R127" s="3" t="s">
        <v>42</v>
      </c>
      <c r="S127" s="3" t="s">
        <v>72</v>
      </c>
      <c r="T127" s="3">
        <v>2015</v>
      </c>
      <c r="U127" s="3">
        <v>18083.877905654699</v>
      </c>
      <c r="V127" s="3">
        <v>46</v>
      </c>
    </row>
    <row r="128" spans="18:22" x14ac:dyDescent="0.3">
      <c r="R128" s="3" t="s">
        <v>42</v>
      </c>
      <c r="S128" s="3" t="s">
        <v>72</v>
      </c>
      <c r="T128" s="3">
        <v>2016</v>
      </c>
      <c r="U128" s="3">
        <v>18070.780732285399</v>
      </c>
      <c r="V128" s="3">
        <v>44</v>
      </c>
    </row>
    <row r="129" spans="18:22" x14ac:dyDescent="0.3">
      <c r="R129" s="3" t="s">
        <v>42</v>
      </c>
      <c r="S129" s="3" t="s">
        <v>72</v>
      </c>
      <c r="T129" s="3">
        <v>2017</v>
      </c>
      <c r="U129" s="3">
        <v>18304.307677064498</v>
      </c>
      <c r="V129" s="3">
        <v>48</v>
      </c>
    </row>
    <row r="130" spans="18:22" x14ac:dyDescent="0.3">
      <c r="R130" s="3" t="s">
        <v>42</v>
      </c>
      <c r="S130" s="3" t="s">
        <v>72</v>
      </c>
      <c r="T130" s="3">
        <v>2018</v>
      </c>
      <c r="U130" s="3">
        <v>18647.4957207515</v>
      </c>
      <c r="V130" s="3">
        <v>45</v>
      </c>
    </row>
    <row r="131" spans="18:22" x14ac:dyDescent="0.3">
      <c r="R131" s="3" t="s">
        <v>42</v>
      </c>
      <c r="S131" s="3" t="s">
        <v>72</v>
      </c>
      <c r="T131" s="3">
        <v>2019</v>
      </c>
      <c r="U131" s="3">
        <v>19018.902122082302</v>
      </c>
      <c r="V131" s="3">
        <v>48</v>
      </c>
    </row>
    <row r="132" spans="18:22" x14ac:dyDescent="0.3">
      <c r="R132" s="3" t="s">
        <v>42</v>
      </c>
      <c r="S132" s="3" t="s">
        <v>72</v>
      </c>
      <c r="T132" s="3">
        <v>2020</v>
      </c>
      <c r="U132" s="3">
        <v>17343.609987890199</v>
      </c>
      <c r="V132" s="3">
        <v>50</v>
      </c>
    </row>
    <row r="133" spans="18:22" x14ac:dyDescent="0.3">
      <c r="R133" s="3" t="s">
        <v>42</v>
      </c>
      <c r="S133" s="3" t="s">
        <v>72</v>
      </c>
      <c r="T133" s="3">
        <v>2021</v>
      </c>
      <c r="U133" s="3">
        <v>18907.849144801501</v>
      </c>
      <c r="V133" s="3">
        <v>49</v>
      </c>
    </row>
    <row r="134" spans="18:22" x14ac:dyDescent="0.3">
      <c r="R134" s="3" t="s">
        <v>42</v>
      </c>
      <c r="S134" s="3" t="s">
        <v>72</v>
      </c>
      <c r="T134" s="3">
        <v>2022</v>
      </c>
      <c r="U134" s="3">
        <v>20167.5589028637</v>
      </c>
      <c r="V134" s="3">
        <v>52</v>
      </c>
    </row>
    <row r="135" spans="18:22" x14ac:dyDescent="0.3">
      <c r="R135" s="3" t="s">
        <v>43</v>
      </c>
      <c r="S135" s="3" t="s">
        <v>73</v>
      </c>
      <c r="T135" s="3">
        <v>2012</v>
      </c>
      <c r="U135" s="3">
        <v>11694.198789706899</v>
      </c>
      <c r="V135" s="3">
        <v>46</v>
      </c>
    </row>
    <row r="136" spans="18:22" x14ac:dyDescent="0.3">
      <c r="R136" s="3" t="s">
        <v>43</v>
      </c>
      <c r="S136" s="3" t="s">
        <v>73</v>
      </c>
      <c r="T136" s="3">
        <v>2013</v>
      </c>
      <c r="U136" s="3">
        <v>11680.1610809711</v>
      </c>
      <c r="V136" s="3">
        <v>48</v>
      </c>
    </row>
    <row r="137" spans="18:22" x14ac:dyDescent="0.3">
      <c r="R137" s="3" t="s">
        <v>43</v>
      </c>
      <c r="S137" s="3" t="s">
        <v>73</v>
      </c>
      <c r="T137" s="3">
        <v>2014</v>
      </c>
      <c r="U137" s="3">
        <v>11677.4817490531</v>
      </c>
      <c r="V137" s="3">
        <v>48</v>
      </c>
    </row>
    <row r="138" spans="18:22" x14ac:dyDescent="0.3">
      <c r="R138" s="3" t="s">
        <v>43</v>
      </c>
      <c r="S138" s="3" t="s">
        <v>73</v>
      </c>
      <c r="T138" s="3">
        <v>2015</v>
      </c>
      <c r="U138" s="3">
        <v>12071.090955025</v>
      </c>
      <c r="V138" s="3">
        <v>51</v>
      </c>
    </row>
    <row r="139" spans="18:22" x14ac:dyDescent="0.3">
      <c r="R139" s="3" t="s">
        <v>43</v>
      </c>
      <c r="S139" s="3" t="s">
        <v>73</v>
      </c>
      <c r="T139" s="3">
        <v>2016</v>
      </c>
      <c r="U139" s="3">
        <v>12588.353173236201</v>
      </c>
      <c r="V139" s="3">
        <v>49</v>
      </c>
    </row>
    <row r="140" spans="18:22" x14ac:dyDescent="0.3">
      <c r="R140" s="3" t="s">
        <v>43</v>
      </c>
      <c r="S140" s="3" t="s">
        <v>73</v>
      </c>
      <c r="T140" s="3">
        <v>2017</v>
      </c>
      <c r="U140" s="3">
        <v>13175.163235866799</v>
      </c>
      <c r="V140" s="3">
        <v>49</v>
      </c>
    </row>
    <row r="141" spans="18:22" x14ac:dyDescent="0.3">
      <c r="R141" s="3" t="s">
        <v>43</v>
      </c>
      <c r="S141" s="3" t="s">
        <v>73</v>
      </c>
      <c r="T141" s="3">
        <v>2018</v>
      </c>
      <c r="U141" s="3">
        <v>13665.714409729901</v>
      </c>
      <c r="V141" s="3">
        <v>48</v>
      </c>
    </row>
    <row r="142" spans="18:22" x14ac:dyDescent="0.3">
      <c r="R142" s="3" t="s">
        <v>43</v>
      </c>
      <c r="S142" s="3" t="s">
        <v>73</v>
      </c>
      <c r="T142" s="3">
        <v>2019</v>
      </c>
      <c r="U142" s="3">
        <v>14211.755430938099</v>
      </c>
      <c r="V142" s="3">
        <v>47</v>
      </c>
    </row>
    <row r="143" spans="18:22" x14ac:dyDescent="0.3">
      <c r="R143" s="3" t="s">
        <v>43</v>
      </c>
      <c r="S143" s="3" t="s">
        <v>73</v>
      </c>
      <c r="T143" s="3">
        <v>2020</v>
      </c>
      <c r="U143" s="3">
        <v>13048.744292630499</v>
      </c>
      <c r="V143" s="3">
        <v>47</v>
      </c>
    </row>
    <row r="144" spans="18:22" x14ac:dyDescent="0.3">
      <c r="R144" s="3" t="s">
        <v>43</v>
      </c>
      <c r="S144" s="3" t="s">
        <v>73</v>
      </c>
      <c r="T144" s="3">
        <v>2021</v>
      </c>
      <c r="U144" s="3">
        <v>15396.1088534805</v>
      </c>
      <c r="V144" s="3">
        <v>47</v>
      </c>
    </row>
    <row r="145" spans="18:22" x14ac:dyDescent="0.3">
      <c r="R145" s="3" t="s">
        <v>43</v>
      </c>
      <c r="S145" s="3" t="s">
        <v>73</v>
      </c>
      <c r="T145" s="3">
        <v>2022</v>
      </c>
      <c r="U145" s="3">
        <v>16477.0824193341</v>
      </c>
      <c r="V145" s="3">
        <v>50</v>
      </c>
    </row>
    <row r="146" spans="18:22" x14ac:dyDescent="0.3">
      <c r="R146" s="3" t="s">
        <v>44</v>
      </c>
      <c r="S146" s="3" t="s">
        <v>74</v>
      </c>
      <c r="T146" s="3">
        <v>2012</v>
      </c>
      <c r="U146" s="3">
        <v>11466.1419094704</v>
      </c>
      <c r="V146" s="3">
        <v>55</v>
      </c>
    </row>
    <row r="147" spans="18:22" x14ac:dyDescent="0.3">
      <c r="R147" s="3" t="s">
        <v>44</v>
      </c>
      <c r="S147" s="3" t="s">
        <v>74</v>
      </c>
      <c r="T147" s="3">
        <v>2013</v>
      </c>
      <c r="U147" s="3">
        <v>11705.0092523564</v>
      </c>
      <c r="V147" s="3">
        <v>54</v>
      </c>
    </row>
    <row r="148" spans="18:22" x14ac:dyDescent="0.3">
      <c r="R148" s="3" t="s">
        <v>44</v>
      </c>
      <c r="S148" s="3" t="s">
        <v>74</v>
      </c>
      <c r="T148" s="3">
        <v>2014</v>
      </c>
      <c r="U148" s="3">
        <v>12233.299367172</v>
      </c>
      <c r="V148" s="3">
        <v>54</v>
      </c>
    </row>
    <row r="149" spans="18:22" x14ac:dyDescent="0.3">
      <c r="R149" s="3" t="s">
        <v>44</v>
      </c>
      <c r="S149" s="3" t="s">
        <v>74</v>
      </c>
      <c r="T149" s="3">
        <v>2015</v>
      </c>
      <c r="U149" s="3">
        <v>12717.038597002</v>
      </c>
      <c r="V149" s="3">
        <v>51</v>
      </c>
    </row>
    <row r="150" spans="18:22" x14ac:dyDescent="0.3">
      <c r="R150" s="3" t="s">
        <v>44</v>
      </c>
      <c r="S150" s="3" t="s">
        <v>74</v>
      </c>
      <c r="T150" s="3">
        <v>2016</v>
      </c>
      <c r="U150" s="3">
        <v>13035.352859090901</v>
      </c>
      <c r="V150" s="3">
        <v>48</v>
      </c>
    </row>
    <row r="151" spans="18:22" x14ac:dyDescent="0.3">
      <c r="R151" s="3" t="s">
        <v>44</v>
      </c>
      <c r="S151" s="3" t="s">
        <v>74</v>
      </c>
      <c r="T151" s="3">
        <v>2017</v>
      </c>
      <c r="U151" s="3">
        <v>13628.404488570601</v>
      </c>
      <c r="V151" s="3">
        <v>45</v>
      </c>
    </row>
    <row r="152" spans="18:22" x14ac:dyDescent="0.3">
      <c r="R152" s="3" t="s">
        <v>44</v>
      </c>
      <c r="S152" s="3" t="s">
        <v>74</v>
      </c>
      <c r="T152" s="3">
        <v>2018</v>
      </c>
      <c r="U152" s="3">
        <v>14377.4241602939</v>
      </c>
      <c r="V152" s="3">
        <v>46</v>
      </c>
    </row>
    <row r="153" spans="18:22" x14ac:dyDescent="0.3">
      <c r="R153" s="3" t="s">
        <v>44</v>
      </c>
      <c r="S153" s="3" t="s">
        <v>74</v>
      </c>
      <c r="T153" s="3">
        <v>2019</v>
      </c>
      <c r="U153" s="3">
        <v>15083.599171874201</v>
      </c>
      <c r="V153" s="3">
        <v>44</v>
      </c>
    </row>
    <row r="154" spans="18:22" x14ac:dyDescent="0.3">
      <c r="R154" s="3" t="s">
        <v>44</v>
      </c>
      <c r="S154" s="3" t="s">
        <v>74</v>
      </c>
      <c r="T154" s="3">
        <v>2020</v>
      </c>
      <c r="U154" s="3">
        <v>14430.4768288416</v>
      </c>
      <c r="V154" s="3">
        <v>44</v>
      </c>
    </row>
    <row r="155" spans="18:22" x14ac:dyDescent="0.3">
      <c r="R155" s="3" t="s">
        <v>44</v>
      </c>
      <c r="S155" s="3" t="s">
        <v>74</v>
      </c>
      <c r="T155" s="3">
        <v>2021</v>
      </c>
      <c r="U155" s="3">
        <v>15533.6088997426</v>
      </c>
      <c r="V155" s="3">
        <v>43</v>
      </c>
    </row>
    <row r="156" spans="18:22" x14ac:dyDescent="0.3">
      <c r="R156" s="3" t="s">
        <v>44</v>
      </c>
      <c r="S156" s="3" t="s">
        <v>74</v>
      </c>
      <c r="T156" s="3">
        <v>2022</v>
      </c>
      <c r="U156" s="3">
        <v>16288.9871454648</v>
      </c>
      <c r="V156" s="3">
        <v>42</v>
      </c>
    </row>
    <row r="157" spans="18:22" x14ac:dyDescent="0.3">
      <c r="R157" s="3" t="s">
        <v>45</v>
      </c>
      <c r="S157" s="3" t="s">
        <v>75</v>
      </c>
      <c r="T157" s="3">
        <v>2012</v>
      </c>
      <c r="U157" s="3">
        <v>46422.525738251497</v>
      </c>
      <c r="V157" s="3">
        <v>69</v>
      </c>
    </row>
    <row r="158" spans="18:22" x14ac:dyDescent="0.3">
      <c r="R158" s="3" t="s">
        <v>45</v>
      </c>
      <c r="S158" s="3" t="s">
        <v>75</v>
      </c>
      <c r="T158" s="3">
        <v>2013</v>
      </c>
      <c r="U158" s="3">
        <v>46698.556654623702</v>
      </c>
      <c r="V158" s="3">
        <v>72</v>
      </c>
    </row>
    <row r="159" spans="18:22" x14ac:dyDescent="0.3">
      <c r="R159" s="3" t="s">
        <v>45</v>
      </c>
      <c r="S159" s="3" t="s">
        <v>75</v>
      </c>
      <c r="T159" s="3">
        <v>2014</v>
      </c>
      <c r="U159" s="3">
        <v>50368.137739496502</v>
      </c>
      <c r="V159" s="3">
        <v>74</v>
      </c>
    </row>
    <row r="160" spans="18:22" x14ac:dyDescent="0.3">
      <c r="R160" s="3" t="s">
        <v>45</v>
      </c>
      <c r="S160" s="3" t="s">
        <v>75</v>
      </c>
      <c r="T160" s="3">
        <v>2015</v>
      </c>
      <c r="U160" s="3">
        <v>62053.984438158703</v>
      </c>
      <c r="V160" s="3">
        <v>75</v>
      </c>
    </row>
    <row r="161" spans="18:22" x14ac:dyDescent="0.3">
      <c r="R161" s="3" t="s">
        <v>45</v>
      </c>
      <c r="S161" s="3" t="s">
        <v>75</v>
      </c>
      <c r="T161" s="3">
        <v>2016</v>
      </c>
      <c r="U161" s="3">
        <v>62588.668283609601</v>
      </c>
      <c r="V161" s="3">
        <v>73</v>
      </c>
    </row>
    <row r="162" spans="18:22" x14ac:dyDescent="0.3">
      <c r="R162" s="3" t="s">
        <v>45</v>
      </c>
      <c r="S162" s="3" t="s">
        <v>75</v>
      </c>
      <c r="T162" s="3">
        <v>2017</v>
      </c>
      <c r="U162" s="3">
        <v>67486.271795617795</v>
      </c>
      <c r="V162" s="3">
        <v>74</v>
      </c>
    </row>
    <row r="163" spans="18:22" x14ac:dyDescent="0.3">
      <c r="R163" s="3" t="s">
        <v>45</v>
      </c>
      <c r="S163" s="3" t="s">
        <v>75</v>
      </c>
      <c r="T163" s="3">
        <v>2018</v>
      </c>
      <c r="U163" s="3">
        <v>72339.421848653597</v>
      </c>
      <c r="V163" s="3">
        <v>73</v>
      </c>
    </row>
    <row r="164" spans="18:22" x14ac:dyDescent="0.3">
      <c r="R164" s="3" t="s">
        <v>45</v>
      </c>
      <c r="S164" s="3" t="s">
        <v>75</v>
      </c>
      <c r="T164" s="3">
        <v>2019</v>
      </c>
      <c r="U164" s="3">
        <v>75239.302893399305</v>
      </c>
      <c r="V164" s="3">
        <v>74</v>
      </c>
    </row>
    <row r="165" spans="18:22" x14ac:dyDescent="0.3">
      <c r="R165" s="3" t="s">
        <v>45</v>
      </c>
      <c r="S165" s="3" t="s">
        <v>75</v>
      </c>
      <c r="T165" s="3">
        <v>2020</v>
      </c>
      <c r="U165" s="3">
        <v>79074.540135089395</v>
      </c>
      <c r="V165" s="3">
        <v>72</v>
      </c>
    </row>
    <row r="166" spans="18:22" x14ac:dyDescent="0.3">
      <c r="R166" s="3" t="s">
        <v>45</v>
      </c>
      <c r="S166" s="3" t="s">
        <v>75</v>
      </c>
      <c r="T166" s="3">
        <v>2021</v>
      </c>
      <c r="U166" s="3">
        <v>88966.672160480695</v>
      </c>
      <c r="V166" s="3">
        <v>74</v>
      </c>
    </row>
    <row r="167" spans="18:22" x14ac:dyDescent="0.3">
      <c r="R167" s="3" t="s">
        <v>45</v>
      </c>
      <c r="S167" s="3" t="s">
        <v>75</v>
      </c>
      <c r="T167" s="3">
        <v>2022</v>
      </c>
      <c r="U167" s="3">
        <v>98561.624049480903</v>
      </c>
      <c r="V167" s="3">
        <v>77</v>
      </c>
    </row>
    <row r="168" spans="18:22" x14ac:dyDescent="0.3">
      <c r="R168" s="3" t="s">
        <v>46</v>
      </c>
      <c r="S168" s="3" t="s">
        <v>76</v>
      </c>
      <c r="T168" s="3">
        <v>2012</v>
      </c>
      <c r="U168" s="3">
        <v>31184.558425589599</v>
      </c>
      <c r="V168" s="3">
        <v>42</v>
      </c>
    </row>
    <row r="169" spans="18:22" x14ac:dyDescent="0.3">
      <c r="R169" s="3" t="s">
        <v>46</v>
      </c>
      <c r="S169" s="3" t="s">
        <v>76</v>
      </c>
      <c r="T169" s="3">
        <v>2013</v>
      </c>
      <c r="U169" s="3">
        <v>30257.627425935101</v>
      </c>
      <c r="V169" s="3">
        <v>43</v>
      </c>
    </row>
    <row r="170" spans="18:22" x14ac:dyDescent="0.3">
      <c r="R170" s="3" t="s">
        <v>46</v>
      </c>
      <c r="S170" s="3" t="s">
        <v>76</v>
      </c>
      <c r="T170" s="3">
        <v>2014</v>
      </c>
      <c r="U170" s="3">
        <v>29979.918721735801</v>
      </c>
      <c r="V170" s="3">
        <v>43</v>
      </c>
    </row>
    <row r="171" spans="18:22" x14ac:dyDescent="0.3">
      <c r="R171" s="3" t="s">
        <v>46</v>
      </c>
      <c r="S171" s="3" t="s">
        <v>76</v>
      </c>
      <c r="T171" s="3">
        <v>2015</v>
      </c>
      <c r="U171" s="3">
        <v>30242.386135218399</v>
      </c>
      <c r="V171" s="3">
        <v>44</v>
      </c>
    </row>
    <row r="172" spans="18:22" x14ac:dyDescent="0.3">
      <c r="R172" s="3" t="s">
        <v>46</v>
      </c>
      <c r="S172" s="3" t="s">
        <v>76</v>
      </c>
      <c r="T172" s="3">
        <v>2016</v>
      </c>
      <c r="U172" s="3">
        <v>30685.645898942999</v>
      </c>
      <c r="V172" s="3">
        <v>47</v>
      </c>
    </row>
    <row r="173" spans="18:22" x14ac:dyDescent="0.3">
      <c r="R173" s="3" t="s">
        <v>46</v>
      </c>
      <c r="S173" s="3" t="s">
        <v>76</v>
      </c>
      <c r="T173" s="3">
        <v>2017</v>
      </c>
      <c r="U173" s="3">
        <v>31244.227098922402</v>
      </c>
      <c r="V173" s="3">
        <v>50</v>
      </c>
    </row>
    <row r="174" spans="18:22" x14ac:dyDescent="0.3">
      <c r="R174" s="3" t="s">
        <v>46</v>
      </c>
      <c r="S174" s="3" t="s">
        <v>76</v>
      </c>
      <c r="T174" s="3">
        <v>2018</v>
      </c>
      <c r="U174" s="3">
        <v>31593.480262159901</v>
      </c>
      <c r="V174" s="3">
        <v>52</v>
      </c>
    </row>
    <row r="175" spans="18:22" x14ac:dyDescent="0.3">
      <c r="R175" s="3" t="s">
        <v>46</v>
      </c>
      <c r="S175" s="3" t="s">
        <v>76</v>
      </c>
      <c r="T175" s="3">
        <v>2019</v>
      </c>
      <c r="U175" s="3">
        <v>32114.299856399401</v>
      </c>
      <c r="V175" s="3">
        <v>53</v>
      </c>
    </row>
    <row r="176" spans="18:22" x14ac:dyDescent="0.3">
      <c r="R176" s="3" t="s">
        <v>46</v>
      </c>
      <c r="S176" s="3" t="s">
        <v>76</v>
      </c>
      <c r="T176" s="3">
        <v>2020</v>
      </c>
      <c r="U176" s="3">
        <v>29373.4450918601</v>
      </c>
      <c r="V176" s="3">
        <v>53</v>
      </c>
    </row>
    <row r="177" spans="18:22" x14ac:dyDescent="0.3">
      <c r="R177" s="3" t="s">
        <v>46</v>
      </c>
      <c r="S177" s="3" t="s">
        <v>76</v>
      </c>
      <c r="T177" s="3">
        <v>2021</v>
      </c>
      <c r="U177" s="3">
        <v>31600.709476339802</v>
      </c>
      <c r="V177" s="3">
        <v>56</v>
      </c>
    </row>
    <row r="178" spans="18:22" x14ac:dyDescent="0.3">
      <c r="R178" s="3" t="s">
        <v>46</v>
      </c>
      <c r="S178" s="3" t="s">
        <v>76</v>
      </c>
      <c r="T178" s="3">
        <v>2022</v>
      </c>
      <c r="U178" s="3">
        <v>32902.665136573603</v>
      </c>
      <c r="V178" s="3">
        <v>56</v>
      </c>
    </row>
    <row r="179" spans="18:22" x14ac:dyDescent="0.3">
      <c r="R179" s="3" t="s">
        <v>47</v>
      </c>
      <c r="S179" s="3" t="s">
        <v>77</v>
      </c>
      <c r="T179" s="3">
        <v>2012</v>
      </c>
      <c r="U179" s="3">
        <v>12678.6926859879</v>
      </c>
      <c r="V179" s="3">
        <v>54</v>
      </c>
    </row>
    <row r="180" spans="18:22" x14ac:dyDescent="0.3">
      <c r="R180" s="3" t="s">
        <v>47</v>
      </c>
      <c r="S180" s="3" t="s">
        <v>77</v>
      </c>
      <c r="T180" s="3">
        <v>2013</v>
      </c>
      <c r="U180" s="3">
        <v>13262.3344620771</v>
      </c>
      <c r="V180" s="3">
        <v>57</v>
      </c>
    </row>
    <row r="181" spans="18:22" x14ac:dyDescent="0.3">
      <c r="R181" s="3" t="s">
        <v>47</v>
      </c>
      <c r="S181" s="3" t="s">
        <v>77</v>
      </c>
      <c r="T181" s="3">
        <v>2014</v>
      </c>
      <c r="U181" s="3">
        <v>13850.0001271199</v>
      </c>
      <c r="V181" s="3">
        <v>58</v>
      </c>
    </row>
    <row r="182" spans="18:22" x14ac:dyDescent="0.3">
      <c r="R182" s="3" t="s">
        <v>47</v>
      </c>
      <c r="S182" s="3" t="s">
        <v>77</v>
      </c>
      <c r="T182" s="3">
        <v>2015</v>
      </c>
      <c r="U182" s="3">
        <v>14263.964577349499</v>
      </c>
      <c r="V182" s="3">
        <v>61</v>
      </c>
    </row>
    <row r="183" spans="18:22" x14ac:dyDescent="0.3">
      <c r="R183" s="3" t="s">
        <v>47</v>
      </c>
      <c r="S183" s="3" t="s">
        <v>77</v>
      </c>
      <c r="T183" s="3">
        <v>2016</v>
      </c>
      <c r="U183" s="3">
        <v>14810.2517786273</v>
      </c>
      <c r="V183" s="3">
        <v>59</v>
      </c>
    </row>
    <row r="184" spans="18:22" x14ac:dyDescent="0.3">
      <c r="R184" s="3" t="s">
        <v>47</v>
      </c>
      <c r="S184" s="3" t="s">
        <v>77</v>
      </c>
      <c r="T184" s="3">
        <v>2017</v>
      </c>
      <c r="U184" s="3">
        <v>15661.9962536775</v>
      </c>
      <c r="V184" s="3">
        <v>59</v>
      </c>
    </row>
    <row r="185" spans="18:22" x14ac:dyDescent="0.3">
      <c r="R185" s="3" t="s">
        <v>47</v>
      </c>
      <c r="S185" s="3" t="s">
        <v>77</v>
      </c>
      <c r="T185" s="3">
        <v>2018</v>
      </c>
      <c r="U185" s="3">
        <v>16443.5852875776</v>
      </c>
      <c r="V185" s="3">
        <v>59</v>
      </c>
    </row>
    <row r="186" spans="18:22" x14ac:dyDescent="0.3">
      <c r="R186" s="3" t="s">
        <v>47</v>
      </c>
      <c r="S186" s="3" t="s">
        <v>77</v>
      </c>
      <c r="T186" s="3">
        <v>2019</v>
      </c>
      <c r="U186" s="3">
        <v>17249.7184431077</v>
      </c>
      <c r="V186" s="3">
        <v>60</v>
      </c>
    </row>
    <row r="187" spans="18:22" x14ac:dyDescent="0.3">
      <c r="R187" s="3" t="s">
        <v>47</v>
      </c>
      <c r="S187" s="3" t="s">
        <v>77</v>
      </c>
      <c r="T187" s="3">
        <v>2020</v>
      </c>
      <c r="U187" s="3">
        <v>17241.295231239001</v>
      </c>
      <c r="V187" s="3">
        <v>60</v>
      </c>
    </row>
    <row r="188" spans="18:22" x14ac:dyDescent="0.3">
      <c r="R188" s="3" t="s">
        <v>47</v>
      </c>
      <c r="S188" s="3" t="s">
        <v>77</v>
      </c>
      <c r="T188" s="3">
        <v>2021</v>
      </c>
      <c r="U188" s="3">
        <v>18233.627441788001</v>
      </c>
      <c r="V188" s="3">
        <v>61</v>
      </c>
    </row>
    <row r="189" spans="18:22" x14ac:dyDescent="0.3">
      <c r="R189" s="3" t="s">
        <v>47</v>
      </c>
      <c r="S189" s="3" t="s">
        <v>77</v>
      </c>
      <c r="T189" s="3">
        <v>2022</v>
      </c>
      <c r="U189" s="3">
        <v>18366.940228540399</v>
      </c>
      <c r="V189" s="3">
        <v>62</v>
      </c>
    </row>
    <row r="190" spans="18:22" x14ac:dyDescent="0.3">
      <c r="R190" s="3" t="s">
        <v>48</v>
      </c>
      <c r="S190" s="3" t="s">
        <v>78</v>
      </c>
      <c r="T190" s="3">
        <v>2012</v>
      </c>
      <c r="U190" s="3">
        <v>104487.74423870401</v>
      </c>
      <c r="V190" s="3">
        <v>80</v>
      </c>
    </row>
    <row r="191" spans="18:22" x14ac:dyDescent="0.3">
      <c r="R191" s="3" t="s">
        <v>48</v>
      </c>
      <c r="S191" s="3" t="s">
        <v>78</v>
      </c>
      <c r="T191" s="3">
        <v>2013</v>
      </c>
      <c r="U191" s="3">
        <v>105338.95605928299</v>
      </c>
      <c r="V191" s="3">
        <v>80</v>
      </c>
    </row>
    <row r="192" spans="18:22" x14ac:dyDescent="0.3">
      <c r="R192" s="3" t="s">
        <v>48</v>
      </c>
      <c r="S192" s="3" t="s">
        <v>78</v>
      </c>
      <c r="T192" s="3">
        <v>2014</v>
      </c>
      <c r="U192" s="3">
        <v>105583.937014123</v>
      </c>
      <c r="V192" s="3">
        <v>82</v>
      </c>
    </row>
    <row r="193" spans="18:22" x14ac:dyDescent="0.3">
      <c r="R193" s="3" t="s">
        <v>48</v>
      </c>
      <c r="S193" s="3" t="s">
        <v>78</v>
      </c>
      <c r="T193" s="3">
        <v>2015</v>
      </c>
      <c r="U193" s="3">
        <v>105462.01258442301</v>
      </c>
      <c r="V193" s="3">
        <v>81</v>
      </c>
    </row>
    <row r="194" spans="18:22" x14ac:dyDescent="0.3">
      <c r="R194" s="3" t="s">
        <v>48</v>
      </c>
      <c r="S194" s="3" t="s">
        <v>78</v>
      </c>
      <c r="T194" s="3">
        <v>2016</v>
      </c>
      <c r="U194" s="3">
        <v>108351.452158933</v>
      </c>
      <c r="V194" s="3">
        <v>81</v>
      </c>
    </row>
    <row r="195" spans="18:22" x14ac:dyDescent="0.3">
      <c r="R195" s="3" t="s">
        <v>48</v>
      </c>
      <c r="S195" s="3" t="s">
        <v>78</v>
      </c>
      <c r="T195" s="3">
        <v>2017</v>
      </c>
      <c r="U195" s="3">
        <v>107142.127556443</v>
      </c>
      <c r="V195" s="3">
        <v>82</v>
      </c>
    </row>
    <row r="196" spans="18:22" x14ac:dyDescent="0.3">
      <c r="R196" s="3" t="s">
        <v>48</v>
      </c>
      <c r="S196" s="3" t="s">
        <v>78</v>
      </c>
      <c r="T196" s="3">
        <v>2018</v>
      </c>
      <c r="U196" s="3">
        <v>106376.78356576301</v>
      </c>
      <c r="V196" s="3">
        <v>81</v>
      </c>
    </row>
    <row r="197" spans="18:22" x14ac:dyDescent="0.3">
      <c r="R197" s="3" t="s">
        <v>48</v>
      </c>
      <c r="S197" s="3" t="s">
        <v>78</v>
      </c>
      <c r="T197" s="3">
        <v>2019</v>
      </c>
      <c r="U197" s="3">
        <v>106729.024882424</v>
      </c>
      <c r="V197" s="3">
        <v>80</v>
      </c>
    </row>
    <row r="198" spans="18:22" x14ac:dyDescent="0.3">
      <c r="R198" s="3" t="s">
        <v>48</v>
      </c>
      <c r="S198" s="3" t="s">
        <v>78</v>
      </c>
      <c r="T198" s="3">
        <v>2020</v>
      </c>
      <c r="U198" s="3">
        <v>104128.24211103701</v>
      </c>
      <c r="V198" s="3">
        <v>80</v>
      </c>
    </row>
    <row r="199" spans="18:22" x14ac:dyDescent="0.3">
      <c r="R199" s="3" t="s">
        <v>48</v>
      </c>
      <c r="S199" s="3" t="s">
        <v>78</v>
      </c>
      <c r="T199" s="3">
        <v>2021</v>
      </c>
      <c r="U199" s="3">
        <v>107792.189003826</v>
      </c>
      <c r="V199" s="3">
        <v>81</v>
      </c>
    </row>
    <row r="200" spans="18:22" x14ac:dyDescent="0.3">
      <c r="R200" s="3" t="s">
        <v>48</v>
      </c>
      <c r="S200" s="3" t="s">
        <v>78</v>
      </c>
      <c r="T200" s="3">
        <v>2022</v>
      </c>
      <c r="U200" s="3">
        <v>107660.137422342</v>
      </c>
      <c r="V200" s="3">
        <v>77</v>
      </c>
    </row>
    <row r="201" spans="18:22" x14ac:dyDescent="0.3">
      <c r="R201" s="3" t="s">
        <v>49</v>
      </c>
      <c r="S201" s="3" t="s">
        <v>79</v>
      </c>
      <c r="T201" s="3">
        <v>2012</v>
      </c>
      <c r="U201" s="3">
        <v>12410.365261499201</v>
      </c>
      <c r="V201" s="3">
        <v>49</v>
      </c>
    </row>
    <row r="202" spans="18:22" x14ac:dyDescent="0.3">
      <c r="R202" s="3" t="s">
        <v>49</v>
      </c>
      <c r="S202" s="3" t="s">
        <v>79</v>
      </c>
      <c r="T202" s="3">
        <v>2013</v>
      </c>
      <c r="U202" s="3">
        <v>12795.8782909892</v>
      </c>
      <c r="V202" s="3">
        <v>53</v>
      </c>
    </row>
    <row r="203" spans="18:22" x14ac:dyDescent="0.3">
      <c r="R203" s="3" t="s">
        <v>49</v>
      </c>
      <c r="S203" s="3" t="s">
        <v>79</v>
      </c>
      <c r="T203" s="3">
        <v>2014</v>
      </c>
      <c r="U203" s="3">
        <v>13162.654559905601</v>
      </c>
      <c r="V203" s="3">
        <v>55</v>
      </c>
    </row>
    <row r="204" spans="18:22" x14ac:dyDescent="0.3">
      <c r="R204" s="3" t="s">
        <v>49</v>
      </c>
      <c r="S204" s="3" t="s">
        <v>79</v>
      </c>
      <c r="T204" s="3">
        <v>2015</v>
      </c>
      <c r="U204" s="3">
        <v>13786.4567953114</v>
      </c>
      <c r="V204" s="3">
        <v>55</v>
      </c>
    </row>
    <row r="205" spans="18:22" x14ac:dyDescent="0.3">
      <c r="R205" s="3" t="s">
        <v>49</v>
      </c>
      <c r="S205" s="3" t="s">
        <v>79</v>
      </c>
      <c r="T205" s="3">
        <v>2016</v>
      </c>
      <c r="U205" s="3">
        <v>14242.572674131899</v>
      </c>
      <c r="V205" s="3">
        <v>57</v>
      </c>
    </row>
    <row r="206" spans="18:22" x14ac:dyDescent="0.3">
      <c r="R206" s="3" t="s">
        <v>49</v>
      </c>
      <c r="S206" s="3" t="s">
        <v>79</v>
      </c>
      <c r="T206" s="3">
        <v>2017</v>
      </c>
      <c r="U206" s="3">
        <v>14845.334894638299</v>
      </c>
      <c r="V206" s="3">
        <v>58</v>
      </c>
    </row>
    <row r="207" spans="18:22" x14ac:dyDescent="0.3">
      <c r="R207" s="3" t="s">
        <v>49</v>
      </c>
      <c r="S207" s="3" t="s">
        <v>79</v>
      </c>
      <c r="T207" s="3">
        <v>2018</v>
      </c>
      <c r="U207" s="3">
        <v>15558.691779721101</v>
      </c>
      <c r="V207" s="3">
        <v>58</v>
      </c>
    </row>
    <row r="208" spans="18:22" x14ac:dyDescent="0.3">
      <c r="R208" s="3" t="s">
        <v>49</v>
      </c>
      <c r="S208" s="3" t="s">
        <v>79</v>
      </c>
      <c r="T208" s="3">
        <v>2019</v>
      </c>
      <c r="U208" s="3">
        <v>16069.840432320299</v>
      </c>
      <c r="V208" s="3">
        <v>56</v>
      </c>
    </row>
    <row r="209" spans="18:22" x14ac:dyDescent="0.3">
      <c r="R209" s="3" t="s">
        <v>49</v>
      </c>
      <c r="S209" s="3" t="s">
        <v>79</v>
      </c>
      <c r="T209" s="3">
        <v>2020</v>
      </c>
      <c r="U209" s="3">
        <v>15826.412657852899</v>
      </c>
      <c r="V209" s="3">
        <v>57</v>
      </c>
    </row>
    <row r="210" spans="18:22" x14ac:dyDescent="0.3">
      <c r="R210" s="3" t="s">
        <v>49</v>
      </c>
      <c r="S210" s="3" t="s">
        <v>79</v>
      </c>
      <c r="T210" s="3">
        <v>2021</v>
      </c>
      <c r="U210" s="3">
        <v>16609.0751464608</v>
      </c>
      <c r="V210" s="3">
        <v>59</v>
      </c>
    </row>
    <row r="211" spans="18:22" x14ac:dyDescent="0.3">
      <c r="R211" s="3" t="s">
        <v>49</v>
      </c>
      <c r="S211" s="3" t="s">
        <v>79</v>
      </c>
      <c r="T211" s="3">
        <v>2022</v>
      </c>
      <c r="U211" s="3">
        <v>16947.292624378701</v>
      </c>
      <c r="V211" s="3">
        <v>59</v>
      </c>
    </row>
    <row r="212" spans="18:22" x14ac:dyDescent="0.3">
      <c r="R212" s="3" t="s">
        <v>50</v>
      </c>
      <c r="S212" s="3" t="s">
        <v>80</v>
      </c>
      <c r="T212" s="3">
        <v>2012</v>
      </c>
      <c r="U212" s="3">
        <v>21221.71762833</v>
      </c>
      <c r="V212" s="3">
        <v>57</v>
      </c>
    </row>
    <row r="213" spans="18:22" x14ac:dyDescent="0.3">
      <c r="R213" s="3" t="s">
        <v>50</v>
      </c>
      <c r="S213" s="3" t="s">
        <v>80</v>
      </c>
      <c r="T213" s="3">
        <v>2013</v>
      </c>
      <c r="U213" s="3">
        <v>22071.119194679399</v>
      </c>
      <c r="V213" s="3">
        <v>56</v>
      </c>
    </row>
    <row r="214" spans="18:22" x14ac:dyDescent="0.3">
      <c r="R214" s="3" t="s">
        <v>50</v>
      </c>
      <c r="S214" s="3" t="s">
        <v>80</v>
      </c>
      <c r="T214" s="3">
        <v>2014</v>
      </c>
      <c r="U214" s="3">
        <v>23286.192792806101</v>
      </c>
      <c r="V214" s="3">
        <v>55</v>
      </c>
    </row>
    <row r="215" spans="18:22" x14ac:dyDescent="0.3">
      <c r="R215" s="3" t="s">
        <v>50</v>
      </c>
      <c r="S215" s="3" t="s">
        <v>80</v>
      </c>
      <c r="T215" s="3">
        <v>2015</v>
      </c>
      <c r="U215" s="3">
        <v>24921.677898387199</v>
      </c>
      <c r="V215" s="3">
        <v>56</v>
      </c>
    </row>
    <row r="216" spans="18:22" x14ac:dyDescent="0.3">
      <c r="R216" s="3" t="s">
        <v>50</v>
      </c>
      <c r="S216" s="3" t="s">
        <v>80</v>
      </c>
      <c r="T216" s="3">
        <v>2016</v>
      </c>
      <c r="U216" s="3">
        <v>25181.358916413101</v>
      </c>
      <c r="V216" s="3">
        <v>55</v>
      </c>
    </row>
    <row r="217" spans="18:22" x14ac:dyDescent="0.3">
      <c r="R217" s="3" t="s">
        <v>50</v>
      </c>
      <c r="S217" s="3" t="s">
        <v>80</v>
      </c>
      <c r="T217" s="3">
        <v>2017</v>
      </c>
      <c r="U217" s="3">
        <v>27177.908233878399</v>
      </c>
      <c r="V217" s="3">
        <v>56</v>
      </c>
    </row>
    <row r="218" spans="18:22" x14ac:dyDescent="0.3">
      <c r="R218" s="3" t="s">
        <v>50</v>
      </c>
      <c r="S218" s="3" t="s">
        <v>80</v>
      </c>
      <c r="T218" s="3">
        <v>2018</v>
      </c>
      <c r="U218" s="3">
        <v>27856.764432002401</v>
      </c>
      <c r="V218" s="3">
        <v>54</v>
      </c>
    </row>
    <row r="219" spans="18:22" x14ac:dyDescent="0.3">
      <c r="R219" s="3" t="s">
        <v>50</v>
      </c>
      <c r="S219" s="3" t="s">
        <v>80</v>
      </c>
      <c r="T219" s="3">
        <v>2019</v>
      </c>
      <c r="U219" s="3">
        <v>28660.027664230802</v>
      </c>
      <c r="V219" s="3">
        <v>54</v>
      </c>
    </row>
    <row r="220" spans="18:22" x14ac:dyDescent="0.3">
      <c r="R220" s="3" t="s">
        <v>50</v>
      </c>
      <c r="S220" s="3" t="s">
        <v>80</v>
      </c>
      <c r="T220" s="3">
        <v>2020</v>
      </c>
      <c r="U220" s="3">
        <v>25618.8891265456</v>
      </c>
      <c r="V220" s="3">
        <v>53</v>
      </c>
    </row>
    <row r="221" spans="18:22" x14ac:dyDescent="0.3">
      <c r="R221" s="3" t="s">
        <v>50</v>
      </c>
      <c r="S221" s="3" t="s">
        <v>80</v>
      </c>
      <c r="T221" s="3">
        <v>2021</v>
      </c>
      <c r="U221" s="3">
        <v>28466.444462925199</v>
      </c>
      <c r="V221" s="3">
        <v>54</v>
      </c>
    </row>
    <row r="222" spans="18:22" x14ac:dyDescent="0.3">
      <c r="R222" s="3" t="s">
        <v>50</v>
      </c>
      <c r="S222" s="3" t="s">
        <v>80</v>
      </c>
      <c r="T222" s="3">
        <v>2022</v>
      </c>
      <c r="U222" s="3">
        <v>30133.0402702549</v>
      </c>
      <c r="V222" s="3">
        <v>51</v>
      </c>
    </row>
    <row r="223" spans="18:22" x14ac:dyDescent="0.3">
      <c r="R223" s="3" t="s">
        <v>51</v>
      </c>
      <c r="S223" s="3" t="s">
        <v>81</v>
      </c>
      <c r="T223" s="3">
        <v>2012</v>
      </c>
      <c r="U223" s="3">
        <v>44242.973526130401</v>
      </c>
      <c r="V223" s="3">
        <v>84</v>
      </c>
    </row>
    <row r="224" spans="18:22" x14ac:dyDescent="0.3">
      <c r="R224" s="3" t="s">
        <v>51</v>
      </c>
      <c r="S224" s="3" t="s">
        <v>81</v>
      </c>
      <c r="T224" s="3">
        <v>2013</v>
      </c>
      <c r="U224" s="3">
        <v>44055.304259047298</v>
      </c>
      <c r="V224" s="3">
        <v>83</v>
      </c>
    </row>
    <row r="225" spans="18:22" x14ac:dyDescent="0.3">
      <c r="R225" s="3" t="s">
        <v>51</v>
      </c>
      <c r="S225" s="3" t="s">
        <v>81</v>
      </c>
      <c r="T225" s="3">
        <v>2014</v>
      </c>
      <c r="U225" s="3">
        <v>44521.894539027599</v>
      </c>
      <c r="V225" s="3">
        <v>83</v>
      </c>
    </row>
    <row r="226" spans="18:22" x14ac:dyDescent="0.3">
      <c r="R226" s="3" t="s">
        <v>51</v>
      </c>
      <c r="S226" s="3" t="s">
        <v>81</v>
      </c>
      <c r="T226" s="3">
        <v>2015</v>
      </c>
      <c r="U226" s="3">
        <v>45193.403218797102</v>
      </c>
      <c r="V226" s="3">
        <v>87</v>
      </c>
    </row>
    <row r="227" spans="18:22" x14ac:dyDescent="0.3">
      <c r="R227" s="3" t="s">
        <v>51</v>
      </c>
      <c r="S227" s="3" t="s">
        <v>81</v>
      </c>
      <c r="T227" s="3">
        <v>2016</v>
      </c>
      <c r="U227" s="3">
        <v>45938.7850440865</v>
      </c>
      <c r="V227" s="3">
        <v>83</v>
      </c>
    </row>
    <row r="228" spans="18:22" x14ac:dyDescent="0.3">
      <c r="R228" s="3" t="s">
        <v>51</v>
      </c>
      <c r="S228" s="3" t="s">
        <v>81</v>
      </c>
      <c r="T228" s="3">
        <v>2017</v>
      </c>
      <c r="U228" s="3">
        <v>46997.345454196198</v>
      </c>
      <c r="V228" s="3">
        <v>82</v>
      </c>
    </row>
    <row r="229" spans="18:22" x14ac:dyDescent="0.3">
      <c r="R229" s="3" t="s">
        <v>51</v>
      </c>
      <c r="S229" s="3" t="s">
        <v>81</v>
      </c>
      <c r="T229" s="3">
        <v>2018</v>
      </c>
      <c r="U229" s="3">
        <v>47826.8191172843</v>
      </c>
      <c r="V229" s="3">
        <v>82</v>
      </c>
    </row>
    <row r="230" spans="18:22" x14ac:dyDescent="0.3">
      <c r="R230" s="3" t="s">
        <v>51</v>
      </c>
      <c r="S230" s="3" t="s">
        <v>81</v>
      </c>
      <c r="T230" s="3">
        <v>2019</v>
      </c>
      <c r="U230" s="3">
        <v>48443.732054028304</v>
      </c>
      <c r="V230" s="3">
        <v>82</v>
      </c>
    </row>
    <row r="231" spans="18:22" x14ac:dyDescent="0.3">
      <c r="R231" s="3" t="s">
        <v>51</v>
      </c>
      <c r="S231" s="3" t="s">
        <v>81</v>
      </c>
      <c r="T231" s="3">
        <v>2020</v>
      </c>
      <c r="U231" s="3">
        <v>46303.218862469999</v>
      </c>
      <c r="V231" s="3">
        <v>82</v>
      </c>
    </row>
    <row r="232" spans="18:22" x14ac:dyDescent="0.3">
      <c r="R232" s="3" t="s">
        <v>51</v>
      </c>
      <c r="S232" s="3" t="s">
        <v>81</v>
      </c>
      <c r="T232" s="3">
        <v>2021</v>
      </c>
      <c r="U232" s="3">
        <v>48301.528960019001</v>
      </c>
      <c r="V232" s="3">
        <v>82</v>
      </c>
    </row>
    <row r="233" spans="18:22" x14ac:dyDescent="0.3">
      <c r="R233" s="3" t="s">
        <v>51</v>
      </c>
      <c r="S233" s="3" t="s">
        <v>81</v>
      </c>
      <c r="T233" s="3">
        <v>2022</v>
      </c>
      <c r="U233" s="3">
        <v>49979.852695987698</v>
      </c>
      <c r="V233" s="3">
        <v>80</v>
      </c>
    </row>
    <row r="234" spans="18:22" x14ac:dyDescent="0.3">
      <c r="R234" s="3" t="s">
        <v>52</v>
      </c>
      <c r="S234" s="3" t="s">
        <v>82</v>
      </c>
      <c r="T234" s="3">
        <v>2012</v>
      </c>
      <c r="U234" s="3">
        <v>11466.415930000299</v>
      </c>
      <c r="V234" s="3">
        <v>58</v>
      </c>
    </row>
    <row r="235" spans="18:22" x14ac:dyDescent="0.3">
      <c r="R235" s="3" t="s">
        <v>52</v>
      </c>
      <c r="S235" s="3" t="s">
        <v>82</v>
      </c>
      <c r="T235" s="3">
        <v>2013</v>
      </c>
      <c r="U235" s="3">
        <v>11571.6148487478</v>
      </c>
      <c r="V235" s="3">
        <v>60</v>
      </c>
    </row>
    <row r="236" spans="18:22" x14ac:dyDescent="0.3">
      <c r="R236" s="3" t="s">
        <v>52</v>
      </c>
      <c r="S236" s="3" t="s">
        <v>82</v>
      </c>
      <c r="T236" s="3">
        <v>2014</v>
      </c>
      <c r="U236" s="3">
        <v>12024.6095070994</v>
      </c>
      <c r="V236" s="3">
        <v>61</v>
      </c>
    </row>
    <row r="237" spans="18:22" x14ac:dyDescent="0.3">
      <c r="R237" s="3" t="s">
        <v>52</v>
      </c>
      <c r="S237" s="3" t="s">
        <v>82</v>
      </c>
      <c r="T237" s="3">
        <v>2015</v>
      </c>
      <c r="U237" s="3">
        <v>12560.051419682</v>
      </c>
      <c r="V237" s="3">
        <v>62</v>
      </c>
    </row>
    <row r="238" spans="18:22" x14ac:dyDescent="0.3">
      <c r="R238" s="3" t="s">
        <v>52</v>
      </c>
      <c r="S238" s="3" t="s">
        <v>82</v>
      </c>
      <c r="T238" s="3">
        <v>2016</v>
      </c>
      <c r="U238" s="3">
        <v>12936.573256838699</v>
      </c>
      <c r="V238" s="3">
        <v>62</v>
      </c>
    </row>
    <row r="239" spans="18:22" x14ac:dyDescent="0.3">
      <c r="R239" s="3" t="s">
        <v>52</v>
      </c>
      <c r="S239" s="3" t="s">
        <v>82</v>
      </c>
      <c r="T239" s="3">
        <v>2017</v>
      </c>
      <c r="U239" s="3">
        <v>13599.8180191148</v>
      </c>
      <c r="V239" s="3">
        <v>60</v>
      </c>
    </row>
    <row r="240" spans="18:22" x14ac:dyDescent="0.3">
      <c r="R240" s="3" t="s">
        <v>52</v>
      </c>
      <c r="S240" s="3" t="s">
        <v>82</v>
      </c>
      <c r="T240" s="3">
        <v>2018</v>
      </c>
      <c r="U240" s="3">
        <v>14408.384388723</v>
      </c>
      <c r="V240" s="3">
        <v>60</v>
      </c>
    </row>
    <row r="241" spans="18:22" x14ac:dyDescent="0.3">
      <c r="R241" s="3" t="s">
        <v>52</v>
      </c>
      <c r="S241" s="3" t="s">
        <v>82</v>
      </c>
      <c r="T241" s="3">
        <v>2019</v>
      </c>
      <c r="U241" s="3">
        <v>15053.239355268501</v>
      </c>
      <c r="V241" s="3">
        <v>58</v>
      </c>
    </row>
    <row r="242" spans="18:22" x14ac:dyDescent="0.3">
      <c r="R242" s="3" t="s">
        <v>52</v>
      </c>
      <c r="S242" s="3" t="s">
        <v>82</v>
      </c>
      <c r="T242" s="3">
        <v>2020</v>
      </c>
      <c r="U242" s="3">
        <v>14774.989199307</v>
      </c>
      <c r="V242" s="3">
        <v>56</v>
      </c>
    </row>
    <row r="243" spans="18:22" x14ac:dyDescent="0.3">
      <c r="R243" s="3" t="s">
        <v>52</v>
      </c>
      <c r="S243" s="3" t="s">
        <v>82</v>
      </c>
      <c r="T243" s="3">
        <v>2021</v>
      </c>
      <c r="U243" s="3">
        <v>15850.2925402206</v>
      </c>
      <c r="V243" s="3">
        <v>56</v>
      </c>
    </row>
    <row r="244" spans="18:22" x14ac:dyDescent="0.3">
      <c r="R244" s="3" t="s">
        <v>52</v>
      </c>
      <c r="S244" s="3" t="s">
        <v>82</v>
      </c>
      <c r="T244" s="3">
        <v>2022</v>
      </c>
      <c r="U244" s="3">
        <v>16704.943397030998</v>
      </c>
      <c r="V244" s="3">
        <v>55</v>
      </c>
    </row>
    <row r="245" spans="18:22" x14ac:dyDescent="0.3">
      <c r="R245" s="3" t="s">
        <v>53</v>
      </c>
      <c r="S245" s="3" t="s">
        <v>83</v>
      </c>
      <c r="T245" s="3">
        <v>2012</v>
      </c>
      <c r="U245" s="3">
        <v>18654.957528194402</v>
      </c>
      <c r="V245" s="3">
        <v>63</v>
      </c>
    </row>
    <row r="246" spans="18:22" x14ac:dyDescent="0.3">
      <c r="R246" s="3" t="s">
        <v>53</v>
      </c>
      <c r="S246" s="3" t="s">
        <v>83</v>
      </c>
      <c r="T246" s="3">
        <v>2013</v>
      </c>
      <c r="U246" s="3">
        <v>18584.554045170298</v>
      </c>
      <c r="V246" s="3">
        <v>62</v>
      </c>
    </row>
    <row r="247" spans="18:22" x14ac:dyDescent="0.3">
      <c r="R247" s="3" t="s">
        <v>53</v>
      </c>
      <c r="S247" s="3" t="s">
        <v>83</v>
      </c>
      <c r="T247" s="3">
        <v>2014</v>
      </c>
      <c r="U247" s="3">
        <v>18833.051828169198</v>
      </c>
      <c r="V247" s="3">
        <v>63</v>
      </c>
    </row>
    <row r="248" spans="18:22" x14ac:dyDescent="0.3">
      <c r="R248" s="3" t="s">
        <v>53</v>
      </c>
      <c r="S248" s="3" t="s">
        <v>83</v>
      </c>
      <c r="T248" s="3">
        <v>2015</v>
      </c>
      <c r="U248" s="3">
        <v>19250.106537685198</v>
      </c>
      <c r="V248" s="3">
        <v>63</v>
      </c>
    </row>
    <row r="249" spans="18:22" x14ac:dyDescent="0.3">
      <c r="R249" s="3" t="s">
        <v>53</v>
      </c>
      <c r="S249" s="3" t="s">
        <v>83</v>
      </c>
      <c r="T249" s="3">
        <v>2016</v>
      </c>
      <c r="U249" s="3">
        <v>19700.910001677501</v>
      </c>
      <c r="V249" s="3">
        <v>62</v>
      </c>
    </row>
    <row r="250" spans="18:22" x14ac:dyDescent="0.3">
      <c r="R250" s="3" t="s">
        <v>53</v>
      </c>
      <c r="S250" s="3" t="s">
        <v>83</v>
      </c>
      <c r="T250" s="3">
        <v>2017</v>
      </c>
      <c r="U250" s="3">
        <v>20441.485804108401</v>
      </c>
      <c r="V250" s="3">
        <v>63</v>
      </c>
    </row>
    <row r="251" spans="18:22" x14ac:dyDescent="0.3">
      <c r="R251" s="3" t="s">
        <v>53</v>
      </c>
      <c r="S251" s="3" t="s">
        <v>83</v>
      </c>
      <c r="T251" s="3">
        <v>2018</v>
      </c>
      <c r="U251" s="3">
        <v>21057.617478423199</v>
      </c>
      <c r="V251" s="3">
        <v>64</v>
      </c>
    </row>
    <row r="252" spans="18:22" x14ac:dyDescent="0.3">
      <c r="R252" s="3" t="s">
        <v>53</v>
      </c>
      <c r="S252" s="3" t="s">
        <v>83</v>
      </c>
      <c r="T252" s="3">
        <v>2019</v>
      </c>
      <c r="U252" s="3">
        <v>21617.411624379001</v>
      </c>
      <c r="V252" s="3">
        <v>62</v>
      </c>
    </row>
    <row r="253" spans="18:22" x14ac:dyDescent="0.3">
      <c r="R253" s="3" t="s">
        <v>53</v>
      </c>
      <c r="S253" s="3" t="s">
        <v>83</v>
      </c>
      <c r="T253" s="3">
        <v>2020</v>
      </c>
      <c r="U253" s="3">
        <v>19802.229021216499</v>
      </c>
      <c r="V253" s="3">
        <v>61</v>
      </c>
    </row>
    <row r="254" spans="18:22" x14ac:dyDescent="0.3">
      <c r="R254" s="3" t="s">
        <v>53</v>
      </c>
      <c r="S254" s="3" t="s">
        <v>83</v>
      </c>
      <c r="T254" s="3">
        <v>2021</v>
      </c>
      <c r="U254" s="3">
        <v>20835.108927531299</v>
      </c>
      <c r="V254" s="3">
        <v>62</v>
      </c>
    </row>
    <row r="255" spans="18:22" x14ac:dyDescent="0.3">
      <c r="R255" s="3" t="s">
        <v>53</v>
      </c>
      <c r="S255" s="3" t="s">
        <v>83</v>
      </c>
      <c r="T255" s="3">
        <v>2022</v>
      </c>
      <c r="U255" s="3">
        <v>22112.743760132402</v>
      </c>
      <c r="V255" s="3">
        <v>62</v>
      </c>
    </row>
    <row r="256" spans="18:22" x14ac:dyDescent="0.3">
      <c r="R256" s="3" t="s">
        <v>54</v>
      </c>
      <c r="S256" s="3" t="s">
        <v>84</v>
      </c>
      <c r="T256" s="3">
        <v>2012</v>
      </c>
      <c r="U256" s="3">
        <v>8234.3052869219991</v>
      </c>
      <c r="V256" s="3" t="s">
        <v>41</v>
      </c>
    </row>
    <row r="257" spans="18:22" x14ac:dyDescent="0.3">
      <c r="R257" s="3" t="s">
        <v>54</v>
      </c>
      <c r="S257" s="3" t="s">
        <v>84</v>
      </c>
      <c r="T257" s="3">
        <v>2013</v>
      </c>
      <c r="U257" s="3">
        <v>8287.2503466762992</v>
      </c>
      <c r="V257" s="3" t="s">
        <v>41</v>
      </c>
    </row>
    <row r="258" spans="18:22" x14ac:dyDescent="0.3">
      <c r="R258" s="3" t="s">
        <v>54</v>
      </c>
      <c r="S258" s="3" t="s">
        <v>84</v>
      </c>
      <c r="T258" s="3">
        <v>2014</v>
      </c>
      <c r="U258" s="3">
        <v>8661.1227555944097</v>
      </c>
      <c r="V258" s="3" t="s">
        <v>41</v>
      </c>
    </row>
    <row r="259" spans="18:22" x14ac:dyDescent="0.3">
      <c r="R259" s="3" t="s">
        <v>54</v>
      </c>
      <c r="S259" s="3" t="s">
        <v>84</v>
      </c>
      <c r="T259" s="3">
        <v>2015</v>
      </c>
      <c r="U259" s="3">
        <v>8976.9552362860504</v>
      </c>
      <c r="V259" s="3" t="s">
        <v>41</v>
      </c>
    </row>
    <row r="260" spans="18:22" x14ac:dyDescent="0.3">
      <c r="R260" s="3" t="s">
        <v>54</v>
      </c>
      <c r="S260" s="3" t="s">
        <v>84</v>
      </c>
      <c r="T260" s="3">
        <v>2016</v>
      </c>
      <c r="U260" s="3">
        <v>9286.5969240586601</v>
      </c>
      <c r="V260" s="3" t="s">
        <v>41</v>
      </c>
    </row>
    <row r="261" spans="18:22" x14ac:dyDescent="0.3">
      <c r="R261" s="3" t="s">
        <v>54</v>
      </c>
      <c r="S261" s="3" t="s">
        <v>84</v>
      </c>
      <c r="T261" s="3">
        <v>2017</v>
      </c>
      <c r="U261" s="3">
        <v>10106.0184481755</v>
      </c>
      <c r="V261" s="3" t="s">
        <v>41</v>
      </c>
    </row>
    <row r="262" spans="18:22" x14ac:dyDescent="0.3">
      <c r="R262" s="3" t="s">
        <v>54</v>
      </c>
      <c r="S262" s="3" t="s">
        <v>84</v>
      </c>
      <c r="T262" s="3">
        <v>2018</v>
      </c>
      <c r="U262" s="3">
        <v>10778.449248216</v>
      </c>
      <c r="V262" s="3">
        <v>47</v>
      </c>
    </row>
    <row r="263" spans="18:22" x14ac:dyDescent="0.3">
      <c r="R263" s="3" t="s">
        <v>54</v>
      </c>
      <c r="S263" s="3" t="s">
        <v>84</v>
      </c>
      <c r="T263" s="3">
        <v>2019</v>
      </c>
      <c r="U263" s="3">
        <v>11252.8865517098</v>
      </c>
      <c r="V263" s="3">
        <v>44</v>
      </c>
    </row>
    <row r="264" spans="18:22" x14ac:dyDescent="0.3">
      <c r="R264" s="3" t="s">
        <v>54</v>
      </c>
      <c r="S264" s="3" t="s">
        <v>84</v>
      </c>
      <c r="T264" s="3">
        <v>2020</v>
      </c>
      <c r="U264" s="3">
        <v>10898.922328380801</v>
      </c>
      <c r="V264" s="3">
        <v>44</v>
      </c>
    </row>
    <row r="265" spans="18:22" x14ac:dyDescent="0.3">
      <c r="R265" s="3" t="s">
        <v>54</v>
      </c>
      <c r="S265" s="3" t="s">
        <v>84</v>
      </c>
      <c r="T265" s="3">
        <v>2021</v>
      </c>
      <c r="U265" s="3">
        <v>11617.9906328326</v>
      </c>
      <c r="V265" s="3">
        <v>45</v>
      </c>
    </row>
    <row r="266" spans="18:22" x14ac:dyDescent="0.3">
      <c r="R266" s="3" t="s">
        <v>54</v>
      </c>
      <c r="S266" s="3" t="s">
        <v>84</v>
      </c>
      <c r="T266" s="3">
        <v>2022</v>
      </c>
      <c r="U266" s="3">
        <v>12279.5695705611</v>
      </c>
      <c r="V266" s="3">
        <v>46</v>
      </c>
    </row>
    <row r="267" spans="18:22" x14ac:dyDescent="0.3">
      <c r="R267" s="3" t="s">
        <v>55</v>
      </c>
      <c r="S267" s="3" t="s">
        <v>85</v>
      </c>
      <c r="T267" s="3">
        <v>2012</v>
      </c>
      <c r="U267" s="3">
        <v>15126.0352987762</v>
      </c>
      <c r="V267" s="3">
        <v>46</v>
      </c>
    </row>
    <row r="268" spans="18:22" x14ac:dyDescent="0.3">
      <c r="R268" s="3" t="s">
        <v>55</v>
      </c>
      <c r="S268" s="3" t="s">
        <v>85</v>
      </c>
      <c r="T268" s="3">
        <v>2013</v>
      </c>
      <c r="U268" s="3">
        <v>15205.3955780546</v>
      </c>
      <c r="V268" s="3">
        <v>47</v>
      </c>
    </row>
    <row r="269" spans="18:22" x14ac:dyDescent="0.3">
      <c r="R269" s="3" t="s">
        <v>55</v>
      </c>
      <c r="S269" s="3" t="s">
        <v>85</v>
      </c>
      <c r="T269" s="3">
        <v>2014</v>
      </c>
      <c r="U269" s="3">
        <v>15600.3671671802</v>
      </c>
      <c r="V269" s="3">
        <v>50</v>
      </c>
    </row>
    <row r="270" spans="18:22" x14ac:dyDescent="0.3">
      <c r="R270" s="3" t="s">
        <v>55</v>
      </c>
      <c r="S270" s="3" t="s">
        <v>85</v>
      </c>
      <c r="T270" s="3">
        <v>2015</v>
      </c>
      <c r="U270" s="3">
        <v>16390.8821748507</v>
      </c>
      <c r="V270" s="3">
        <v>51</v>
      </c>
    </row>
    <row r="271" spans="18:22" x14ac:dyDescent="0.3">
      <c r="R271" s="3" t="s">
        <v>55</v>
      </c>
      <c r="S271" s="3" t="s">
        <v>85</v>
      </c>
      <c r="T271" s="3">
        <v>2016</v>
      </c>
      <c r="U271" s="3">
        <v>16687.984457149199</v>
      </c>
      <c r="V271" s="3">
        <v>51</v>
      </c>
    </row>
    <row r="272" spans="18:22" x14ac:dyDescent="0.3">
      <c r="R272" s="3" t="s">
        <v>55</v>
      </c>
      <c r="S272" s="3" t="s">
        <v>85</v>
      </c>
      <c r="T272" s="3">
        <v>2017</v>
      </c>
      <c r="U272" s="3">
        <v>17151.652477668002</v>
      </c>
      <c r="V272" s="3">
        <v>50</v>
      </c>
    </row>
    <row r="273" spans="18:22" x14ac:dyDescent="0.3">
      <c r="R273" s="3" t="s">
        <v>55</v>
      </c>
      <c r="S273" s="3" t="s">
        <v>85</v>
      </c>
      <c r="T273" s="3">
        <v>2018</v>
      </c>
      <c r="U273" s="3">
        <v>17818.2341072167</v>
      </c>
      <c r="V273" s="3">
        <v>50</v>
      </c>
    </row>
    <row r="274" spans="18:22" x14ac:dyDescent="0.3">
      <c r="R274" s="3" t="s">
        <v>55</v>
      </c>
      <c r="S274" s="3" t="s">
        <v>85</v>
      </c>
      <c r="T274" s="3">
        <v>2019</v>
      </c>
      <c r="U274" s="3">
        <v>18240.720926096601</v>
      </c>
      <c r="V274" s="3">
        <v>50</v>
      </c>
    </row>
    <row r="275" spans="18:22" x14ac:dyDescent="0.3">
      <c r="R275" s="3" t="s">
        <v>55</v>
      </c>
      <c r="S275" s="3" t="s">
        <v>85</v>
      </c>
      <c r="T275" s="3">
        <v>2020</v>
      </c>
      <c r="U275" s="3">
        <v>17617.049313455998</v>
      </c>
      <c r="V275" s="3">
        <v>49</v>
      </c>
    </row>
    <row r="276" spans="18:22" x14ac:dyDescent="0.3">
      <c r="R276" s="3" t="s">
        <v>55</v>
      </c>
      <c r="S276" s="3" t="s">
        <v>85</v>
      </c>
      <c r="T276" s="3">
        <v>2021</v>
      </c>
      <c r="U276" s="3">
        <v>18513.0853425432</v>
      </c>
      <c r="V276" s="3">
        <v>52</v>
      </c>
    </row>
    <row r="277" spans="18:22" x14ac:dyDescent="0.3">
      <c r="R277" s="3" t="s">
        <v>55</v>
      </c>
      <c r="S277" s="3" t="s">
        <v>85</v>
      </c>
      <c r="T277" s="3">
        <v>2022</v>
      </c>
      <c r="U277" s="3">
        <v>18875.706749728699</v>
      </c>
      <c r="V277" s="3">
        <v>53</v>
      </c>
    </row>
    <row r="278" spans="18:22" x14ac:dyDescent="0.3">
      <c r="R278" s="3" t="s">
        <v>56</v>
      </c>
      <c r="S278" s="3" t="s">
        <v>86</v>
      </c>
      <c r="T278" s="3">
        <v>2012</v>
      </c>
      <c r="U278" s="3">
        <v>20157.005254466301</v>
      </c>
      <c r="V278" s="3">
        <v>61</v>
      </c>
    </row>
    <row r="279" spans="18:22" x14ac:dyDescent="0.3">
      <c r="R279" s="3" t="s">
        <v>56</v>
      </c>
      <c r="S279" s="3" t="s">
        <v>86</v>
      </c>
      <c r="T279" s="3">
        <v>2013</v>
      </c>
      <c r="U279" s="3">
        <v>19922.474290455</v>
      </c>
      <c r="V279" s="3">
        <v>57</v>
      </c>
    </row>
    <row r="280" spans="18:22" x14ac:dyDescent="0.3">
      <c r="R280" s="3" t="s">
        <v>56</v>
      </c>
      <c r="S280" s="3" t="s">
        <v>86</v>
      </c>
      <c r="T280" s="3">
        <v>2014</v>
      </c>
      <c r="U280" s="3">
        <v>20453.8333877187</v>
      </c>
      <c r="V280" s="3">
        <v>58</v>
      </c>
    </row>
    <row r="281" spans="18:22" x14ac:dyDescent="0.3">
      <c r="R281" s="3" t="s">
        <v>56</v>
      </c>
      <c r="S281" s="3" t="s">
        <v>86</v>
      </c>
      <c r="T281" s="3">
        <v>2015</v>
      </c>
      <c r="U281" s="3">
        <v>20890.166430417299</v>
      </c>
      <c r="V281" s="3">
        <v>60</v>
      </c>
    </row>
    <row r="282" spans="18:22" x14ac:dyDescent="0.3">
      <c r="R282" s="3" t="s">
        <v>56</v>
      </c>
      <c r="S282" s="3" t="s">
        <v>86</v>
      </c>
      <c r="T282" s="3">
        <v>2016</v>
      </c>
      <c r="U282" s="3">
        <v>21541.176421949</v>
      </c>
      <c r="V282" s="3">
        <v>61</v>
      </c>
    </row>
    <row r="283" spans="18:22" x14ac:dyDescent="0.3">
      <c r="R283" s="3" t="s">
        <v>56</v>
      </c>
      <c r="S283" s="3" t="s">
        <v>86</v>
      </c>
      <c r="T283" s="3">
        <v>2017</v>
      </c>
      <c r="U283" s="3">
        <v>22563.7589398118</v>
      </c>
      <c r="V283" s="3">
        <v>61</v>
      </c>
    </row>
    <row r="284" spans="18:22" x14ac:dyDescent="0.3">
      <c r="R284" s="3" t="s">
        <v>56</v>
      </c>
      <c r="S284" s="3" t="s">
        <v>86</v>
      </c>
      <c r="T284" s="3">
        <v>2018</v>
      </c>
      <c r="U284" s="3">
        <v>23483.529124564</v>
      </c>
      <c r="V284" s="3">
        <v>60</v>
      </c>
    </row>
    <row r="285" spans="18:22" x14ac:dyDescent="0.3">
      <c r="R285" s="3" t="s">
        <v>56</v>
      </c>
      <c r="S285" s="3" t="s">
        <v>86</v>
      </c>
      <c r="T285" s="3">
        <v>2019</v>
      </c>
      <c r="U285" s="3">
        <v>24125.392036310699</v>
      </c>
      <c r="V285" s="3">
        <v>60</v>
      </c>
    </row>
    <row r="286" spans="18:22" x14ac:dyDescent="0.3">
      <c r="R286" s="3" t="s">
        <v>56</v>
      </c>
      <c r="S286" s="3" t="s">
        <v>86</v>
      </c>
      <c r="T286" s="3">
        <v>2020</v>
      </c>
      <c r="U286" s="3">
        <v>22928.762740193401</v>
      </c>
      <c r="V286" s="3">
        <v>60</v>
      </c>
    </row>
    <row r="287" spans="18:22" x14ac:dyDescent="0.3">
      <c r="R287" s="3" t="s">
        <v>56</v>
      </c>
      <c r="S287" s="3" t="s">
        <v>86</v>
      </c>
      <c r="T287" s="3">
        <v>2021</v>
      </c>
      <c r="U287" s="3">
        <v>24744.841297260999</v>
      </c>
      <c r="V287" s="3">
        <v>57</v>
      </c>
    </row>
    <row r="288" spans="18:22" x14ac:dyDescent="0.3">
      <c r="R288" s="3" t="s">
        <v>56</v>
      </c>
      <c r="S288" s="3" t="s">
        <v>86</v>
      </c>
      <c r="T288" s="3">
        <v>2022</v>
      </c>
      <c r="U288" s="3">
        <v>26066.691385590599</v>
      </c>
      <c r="V288" s="3">
        <v>56</v>
      </c>
    </row>
    <row r="289" spans="18:22" x14ac:dyDescent="0.3">
      <c r="R289" s="3" t="s">
        <v>57</v>
      </c>
      <c r="S289" s="3" t="s">
        <v>87</v>
      </c>
      <c r="T289" s="3">
        <v>2012</v>
      </c>
      <c r="U289" s="3">
        <v>48885.548417972503</v>
      </c>
      <c r="V289" s="3">
        <v>88</v>
      </c>
    </row>
    <row r="290" spans="18:22" x14ac:dyDescent="0.3">
      <c r="R290" s="3" t="s">
        <v>57</v>
      </c>
      <c r="S290" s="3" t="s">
        <v>87</v>
      </c>
      <c r="T290" s="3">
        <v>2013</v>
      </c>
      <c r="U290" s="3">
        <v>49048.818750023798</v>
      </c>
      <c r="V290" s="3">
        <v>89</v>
      </c>
    </row>
    <row r="291" spans="18:22" x14ac:dyDescent="0.3">
      <c r="R291" s="3" t="s">
        <v>57</v>
      </c>
      <c r="S291" s="3" t="s">
        <v>87</v>
      </c>
      <c r="T291" s="3">
        <v>2014</v>
      </c>
      <c r="U291" s="3">
        <v>49855.301012313001</v>
      </c>
      <c r="V291" s="3">
        <v>87</v>
      </c>
    </row>
    <row r="292" spans="18:22" x14ac:dyDescent="0.3">
      <c r="R292" s="3" t="s">
        <v>57</v>
      </c>
      <c r="S292" s="3" t="s">
        <v>87</v>
      </c>
      <c r="T292" s="3">
        <v>2015</v>
      </c>
      <c r="U292" s="3">
        <v>51545.483609532203</v>
      </c>
      <c r="V292" s="3">
        <v>89</v>
      </c>
    </row>
    <row r="293" spans="18:22" x14ac:dyDescent="0.3">
      <c r="R293" s="3" t="s">
        <v>57</v>
      </c>
      <c r="S293" s="3" t="s">
        <v>87</v>
      </c>
      <c r="T293" s="3">
        <v>2016</v>
      </c>
      <c r="U293" s="3">
        <v>51955.861070363397</v>
      </c>
      <c r="V293" s="3">
        <v>88</v>
      </c>
    </row>
    <row r="294" spans="18:22" x14ac:dyDescent="0.3">
      <c r="R294" s="3" t="s">
        <v>57</v>
      </c>
      <c r="S294" s="3" t="s">
        <v>87</v>
      </c>
      <c r="T294" s="3">
        <v>2017</v>
      </c>
      <c r="U294" s="3">
        <v>52576.8102821051</v>
      </c>
      <c r="V294" s="3">
        <v>84</v>
      </c>
    </row>
    <row r="295" spans="18:22" x14ac:dyDescent="0.3">
      <c r="R295" s="3" t="s">
        <v>57</v>
      </c>
      <c r="S295" s="3" t="s">
        <v>87</v>
      </c>
      <c r="T295" s="3">
        <v>2018</v>
      </c>
      <c r="U295" s="3">
        <v>52983.006861748203</v>
      </c>
      <c r="V295" s="3">
        <v>85</v>
      </c>
    </row>
    <row r="296" spans="18:22" x14ac:dyDescent="0.3">
      <c r="R296" s="3" t="s">
        <v>57</v>
      </c>
      <c r="S296" s="3" t="s">
        <v>87</v>
      </c>
      <c r="T296" s="3">
        <v>2019</v>
      </c>
      <c r="U296" s="3">
        <v>53490.351819874602</v>
      </c>
      <c r="V296" s="3">
        <v>85</v>
      </c>
    </row>
    <row r="297" spans="18:22" x14ac:dyDescent="0.3">
      <c r="R297" s="3" t="s">
        <v>57</v>
      </c>
      <c r="S297" s="3" t="s">
        <v>87</v>
      </c>
      <c r="T297" s="3">
        <v>2020</v>
      </c>
      <c r="U297" s="3">
        <v>51952.673132834199</v>
      </c>
      <c r="V297" s="3">
        <v>85</v>
      </c>
    </row>
    <row r="298" spans="18:22" x14ac:dyDescent="0.3">
      <c r="R298" s="3" t="s">
        <v>57</v>
      </c>
      <c r="S298" s="3" t="s">
        <v>87</v>
      </c>
      <c r="T298" s="3">
        <v>2021</v>
      </c>
      <c r="U298" s="3">
        <v>54422.918127675897</v>
      </c>
      <c r="V298" s="3">
        <v>85</v>
      </c>
    </row>
    <row r="299" spans="18:22" x14ac:dyDescent="0.3">
      <c r="R299" s="19" t="s">
        <v>57</v>
      </c>
      <c r="S299" s="3" t="s">
        <v>87</v>
      </c>
      <c r="T299" s="19">
        <v>2022</v>
      </c>
      <c r="U299" s="19">
        <v>55482.000724990197</v>
      </c>
      <c r="V299" s="19">
        <v>83</v>
      </c>
    </row>
  </sheetData>
  <mergeCells count="24">
    <mergeCell ref="D11:F11"/>
    <mergeCell ref="D12:F12"/>
    <mergeCell ref="G2:I2"/>
    <mergeCell ref="G3:I3"/>
    <mergeCell ref="G4:I4"/>
    <mergeCell ref="G8:I8"/>
    <mergeCell ref="G9:I9"/>
    <mergeCell ref="G10:I10"/>
    <mergeCell ref="G11:I11"/>
    <mergeCell ref="G12:I12"/>
    <mergeCell ref="D2:F2"/>
    <mergeCell ref="D3:F3"/>
    <mergeCell ref="D4:F4"/>
    <mergeCell ref="D8:F8"/>
    <mergeCell ref="D9:F9"/>
    <mergeCell ref="D10:F10"/>
    <mergeCell ref="A2:C2"/>
    <mergeCell ref="A3:C3"/>
    <mergeCell ref="A4:C4"/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15" x14ac:dyDescent="0.25"/>
  <cols>
    <col min="1" max="1" width="14.42578125" style="28" bestFit="1" customWidth="1"/>
    <col min="2" max="2" width="59.140625" style="34" bestFit="1" customWidth="1"/>
    <col min="3" max="3" width="47.5703125" style="35" bestFit="1" customWidth="1"/>
    <col min="4" max="5" width="46.140625" style="35" bestFit="1" customWidth="1"/>
    <col min="6" max="6" width="21.28515625" style="35" bestFit="1" customWidth="1"/>
    <col min="7" max="16384" width="9.140625" style="28"/>
  </cols>
  <sheetData>
    <row r="1" spans="1:6" s="24" customFormat="1" ht="16.5" x14ac:dyDescent="0.3">
      <c r="A1" s="27" t="s">
        <v>125</v>
      </c>
      <c r="B1" s="25"/>
      <c r="C1" s="26"/>
      <c r="D1" s="26"/>
      <c r="E1" s="26"/>
      <c r="F1" s="26"/>
    </row>
    <row r="2" spans="1:6" ht="16.5" x14ac:dyDescent="0.3">
      <c r="A2" s="18" t="s">
        <v>26</v>
      </c>
      <c r="B2" s="21" t="s">
        <v>93</v>
      </c>
      <c r="C2" s="22" t="s">
        <v>94</v>
      </c>
      <c r="D2" s="22" t="s">
        <v>95</v>
      </c>
      <c r="E2" s="22" t="s">
        <v>96</v>
      </c>
      <c r="F2" s="22" t="s">
        <v>97</v>
      </c>
    </row>
    <row r="3" spans="1:6" ht="16.5" x14ac:dyDescent="0.3">
      <c r="A3" s="29" t="s">
        <v>99</v>
      </c>
      <c r="B3" s="30">
        <v>2020</v>
      </c>
      <c r="C3" s="31" t="s">
        <v>98</v>
      </c>
      <c r="D3" s="31">
        <v>1</v>
      </c>
      <c r="E3" s="31">
        <v>0</v>
      </c>
      <c r="F3" s="31">
        <f>RANK(E3,$E$3:$E$29,1)</f>
        <v>1</v>
      </c>
    </row>
    <row r="4" spans="1:6" ht="16.5" x14ac:dyDescent="0.3">
      <c r="A4" s="29" t="s">
        <v>100</v>
      </c>
      <c r="B4" s="30">
        <v>2020</v>
      </c>
      <c r="C4" s="31" t="s">
        <v>98</v>
      </c>
      <c r="D4" s="31" t="s">
        <v>98</v>
      </c>
      <c r="E4" s="31">
        <v>0.4</v>
      </c>
      <c r="F4" s="31">
        <f t="shared" ref="F4:F29" si="0">RANK(E4,$E$3:$E$29,1)</f>
        <v>2</v>
      </c>
    </row>
    <row r="5" spans="1:6" ht="16.5" x14ac:dyDescent="0.3">
      <c r="A5" s="29" t="s">
        <v>101</v>
      </c>
      <c r="B5" s="30">
        <v>2020</v>
      </c>
      <c r="C5" s="31" t="s">
        <v>98</v>
      </c>
      <c r="D5" s="31" t="s">
        <v>98</v>
      </c>
      <c r="E5" s="31">
        <v>0.5</v>
      </c>
      <c r="F5" s="31">
        <f t="shared" si="0"/>
        <v>3</v>
      </c>
    </row>
    <row r="6" spans="1:6" ht="16.5" x14ac:dyDescent="0.3">
      <c r="A6" s="29" t="s">
        <v>102</v>
      </c>
      <c r="B6" s="30">
        <v>2020</v>
      </c>
      <c r="C6" s="31" t="s">
        <v>98</v>
      </c>
      <c r="D6" s="31" t="s">
        <v>98</v>
      </c>
      <c r="E6" s="31">
        <v>1</v>
      </c>
      <c r="F6" s="31">
        <f t="shared" si="0"/>
        <v>4</v>
      </c>
    </row>
    <row r="7" spans="1:6" ht="16.5" x14ac:dyDescent="0.3">
      <c r="A7" s="29" t="s">
        <v>103</v>
      </c>
      <c r="B7" s="30">
        <v>2020</v>
      </c>
      <c r="C7" s="31" t="s">
        <v>98</v>
      </c>
      <c r="D7" s="31" t="s">
        <v>98</v>
      </c>
      <c r="E7" s="31">
        <v>2.5</v>
      </c>
      <c r="F7" s="31">
        <f t="shared" si="0"/>
        <v>5</v>
      </c>
    </row>
    <row r="8" spans="1:6" ht="16.5" x14ac:dyDescent="0.3">
      <c r="A8" s="29" t="s">
        <v>104</v>
      </c>
      <c r="B8" s="30">
        <v>2020</v>
      </c>
      <c r="C8" s="31" t="s">
        <v>98</v>
      </c>
      <c r="D8" s="31" t="s">
        <v>98</v>
      </c>
      <c r="E8" s="31">
        <v>2.7</v>
      </c>
      <c r="F8" s="31">
        <f t="shared" si="0"/>
        <v>6</v>
      </c>
    </row>
    <row r="9" spans="1:6" ht="16.5" x14ac:dyDescent="0.3">
      <c r="A9" s="29" t="s">
        <v>105</v>
      </c>
      <c r="B9" s="30">
        <v>2020</v>
      </c>
      <c r="C9" s="31" t="s">
        <v>98</v>
      </c>
      <c r="D9" s="31" t="s">
        <v>98</v>
      </c>
      <c r="E9" s="31">
        <v>3.4</v>
      </c>
      <c r="F9" s="31">
        <f t="shared" si="0"/>
        <v>7</v>
      </c>
    </row>
    <row r="10" spans="1:6" ht="16.5" x14ac:dyDescent="0.3">
      <c r="A10" s="29" t="s">
        <v>106</v>
      </c>
      <c r="B10" s="30">
        <v>2019</v>
      </c>
      <c r="C10" s="31">
        <v>3.1</v>
      </c>
      <c r="D10" s="31">
        <v>0.6</v>
      </c>
      <c r="E10" s="31">
        <v>4.4000000000000004</v>
      </c>
      <c r="F10" s="31">
        <f t="shared" si="0"/>
        <v>8</v>
      </c>
    </row>
    <row r="11" spans="1:6" ht="16.5" x14ac:dyDescent="0.3">
      <c r="A11" s="29" t="s">
        <v>107</v>
      </c>
      <c r="B11" s="30">
        <v>2021</v>
      </c>
      <c r="C11" s="31" t="s">
        <v>98</v>
      </c>
      <c r="D11" s="31" t="s">
        <v>98</v>
      </c>
      <c r="E11" s="31">
        <v>5</v>
      </c>
      <c r="F11" s="31">
        <f t="shared" si="0"/>
        <v>9</v>
      </c>
    </row>
    <row r="12" spans="1:6" ht="16.5" x14ac:dyDescent="0.3">
      <c r="A12" s="29" t="s">
        <v>108</v>
      </c>
      <c r="B12" s="30">
        <v>2019</v>
      </c>
      <c r="C12" s="31">
        <v>3.6</v>
      </c>
      <c r="D12" s="31">
        <v>1</v>
      </c>
      <c r="E12" s="31">
        <v>5.2</v>
      </c>
      <c r="F12" s="31">
        <f t="shared" si="0"/>
        <v>10</v>
      </c>
    </row>
    <row r="13" spans="1:6" ht="16.5" x14ac:dyDescent="0.3">
      <c r="A13" s="29" t="s">
        <v>109</v>
      </c>
      <c r="B13" s="30">
        <v>2021</v>
      </c>
      <c r="C13" s="31" t="s">
        <v>98</v>
      </c>
      <c r="D13" s="31" t="s">
        <v>98</v>
      </c>
      <c r="E13" s="31">
        <v>7.5</v>
      </c>
      <c r="F13" s="31">
        <f t="shared" si="0"/>
        <v>11</v>
      </c>
    </row>
    <row r="14" spans="1:6" ht="16.5" x14ac:dyDescent="0.3">
      <c r="A14" s="29" t="s">
        <v>110</v>
      </c>
      <c r="B14" s="30">
        <v>2019</v>
      </c>
      <c r="C14" s="31">
        <v>20.100000000000001</v>
      </c>
      <c r="D14" s="31">
        <v>5.2</v>
      </c>
      <c r="E14" s="31">
        <v>7.8</v>
      </c>
      <c r="F14" s="31">
        <f t="shared" si="0"/>
        <v>12</v>
      </c>
    </row>
    <row r="15" spans="1:6" ht="16.5" x14ac:dyDescent="0.3">
      <c r="A15" s="29" t="s">
        <v>111</v>
      </c>
      <c r="B15" s="30">
        <v>2019</v>
      </c>
      <c r="C15" s="31">
        <v>18.100000000000001</v>
      </c>
      <c r="D15" s="31">
        <v>16.100000000000001</v>
      </c>
      <c r="E15" s="31">
        <v>11.1</v>
      </c>
      <c r="F15" s="31">
        <f t="shared" si="0"/>
        <v>13</v>
      </c>
    </row>
    <row r="16" spans="1:6" ht="16.5" x14ac:dyDescent="0.3">
      <c r="A16" s="29" t="s">
        <v>50</v>
      </c>
      <c r="B16" s="30">
        <v>2019</v>
      </c>
      <c r="C16" s="31" t="s">
        <v>98</v>
      </c>
      <c r="D16" s="31" t="s">
        <v>98</v>
      </c>
      <c r="E16" s="31">
        <v>11.3</v>
      </c>
      <c r="F16" s="31">
        <f t="shared" si="0"/>
        <v>14</v>
      </c>
    </row>
    <row r="17" spans="1:6" ht="16.5" x14ac:dyDescent="0.3">
      <c r="A17" s="29" t="s">
        <v>112</v>
      </c>
      <c r="B17" s="30">
        <v>2019</v>
      </c>
      <c r="C17" s="31">
        <v>28.4</v>
      </c>
      <c r="D17" s="31">
        <v>10.4</v>
      </c>
      <c r="E17" s="31">
        <v>11.5</v>
      </c>
      <c r="F17" s="31">
        <f t="shared" si="0"/>
        <v>15</v>
      </c>
    </row>
    <row r="18" spans="1:6" ht="16.5" x14ac:dyDescent="0.3">
      <c r="A18" s="29" t="s">
        <v>113</v>
      </c>
      <c r="B18" s="30">
        <v>2019</v>
      </c>
      <c r="C18" s="31">
        <v>27</v>
      </c>
      <c r="D18" s="31">
        <v>11.5</v>
      </c>
      <c r="E18" s="31">
        <v>12.1</v>
      </c>
      <c r="F18" s="31">
        <f t="shared" si="0"/>
        <v>16</v>
      </c>
    </row>
    <row r="19" spans="1:6" ht="16.5" x14ac:dyDescent="0.3">
      <c r="A19" s="29" t="s">
        <v>114</v>
      </c>
      <c r="B19" s="30">
        <v>2019</v>
      </c>
      <c r="C19" s="31" t="s">
        <v>98</v>
      </c>
      <c r="D19" s="31" t="s">
        <v>98</v>
      </c>
      <c r="E19" s="31">
        <v>12.4</v>
      </c>
      <c r="F19" s="31">
        <f t="shared" si="0"/>
        <v>17</v>
      </c>
    </row>
    <row r="20" spans="1:6" ht="16.5" x14ac:dyDescent="0.3">
      <c r="A20" s="29" t="s">
        <v>115</v>
      </c>
      <c r="B20" s="30">
        <v>2019</v>
      </c>
      <c r="C20" s="31">
        <v>21.1</v>
      </c>
      <c r="D20" s="31">
        <v>8.8000000000000007</v>
      </c>
      <c r="E20" s="31">
        <v>13.9</v>
      </c>
      <c r="F20" s="31">
        <f t="shared" si="0"/>
        <v>18</v>
      </c>
    </row>
    <row r="21" spans="1:6" ht="16.5" x14ac:dyDescent="0.3">
      <c r="A21" s="29" t="s">
        <v>116</v>
      </c>
      <c r="B21" s="30">
        <v>2019</v>
      </c>
      <c r="C21" s="31" t="s">
        <v>98</v>
      </c>
      <c r="D21" s="31" t="s">
        <v>98</v>
      </c>
      <c r="E21" s="31">
        <v>15.1</v>
      </c>
      <c r="F21" s="31">
        <f t="shared" si="0"/>
        <v>19</v>
      </c>
    </row>
    <row r="22" spans="1:6" ht="16.5" x14ac:dyDescent="0.3">
      <c r="A22" s="29" t="s">
        <v>117</v>
      </c>
      <c r="B22" s="30">
        <v>2021</v>
      </c>
      <c r="C22" s="31" t="s">
        <v>98</v>
      </c>
      <c r="D22" s="31" t="s">
        <v>98</v>
      </c>
      <c r="E22" s="31">
        <v>16.2</v>
      </c>
      <c r="F22" s="31">
        <f t="shared" si="0"/>
        <v>20</v>
      </c>
    </row>
    <row r="23" spans="1:6" ht="16.5" x14ac:dyDescent="0.3">
      <c r="A23" s="29" t="s">
        <v>118</v>
      </c>
      <c r="B23" s="30">
        <v>2019</v>
      </c>
      <c r="C23" s="31">
        <v>21.3</v>
      </c>
      <c r="D23" s="31">
        <v>3.9</v>
      </c>
      <c r="E23" s="31">
        <v>17.3</v>
      </c>
      <c r="F23" s="31">
        <f t="shared" si="0"/>
        <v>21</v>
      </c>
    </row>
    <row r="24" spans="1:6" ht="16.5" x14ac:dyDescent="0.3">
      <c r="A24" s="29" t="s">
        <v>33</v>
      </c>
      <c r="B24" s="30">
        <v>2019</v>
      </c>
      <c r="C24" s="31" t="s">
        <v>98</v>
      </c>
      <c r="D24" s="31" t="s">
        <v>98</v>
      </c>
      <c r="E24" s="31">
        <v>20.7</v>
      </c>
      <c r="F24" s="31">
        <f t="shared" si="0"/>
        <v>22</v>
      </c>
    </row>
    <row r="25" spans="1:6" ht="16.5" x14ac:dyDescent="0.3">
      <c r="A25" s="29" t="s">
        <v>119</v>
      </c>
      <c r="B25" s="30">
        <v>2021</v>
      </c>
      <c r="C25" s="31" t="s">
        <v>98</v>
      </c>
      <c r="D25" s="31" t="s">
        <v>98</v>
      </c>
      <c r="E25" s="31">
        <v>20.9</v>
      </c>
      <c r="F25" s="31">
        <f t="shared" si="0"/>
        <v>23</v>
      </c>
    </row>
    <row r="26" spans="1:6" ht="16.5" x14ac:dyDescent="0.3">
      <c r="A26" s="29" t="s">
        <v>120</v>
      </c>
      <c r="B26" s="30">
        <v>2019</v>
      </c>
      <c r="C26" s="31">
        <v>22.9</v>
      </c>
      <c r="D26" s="31">
        <v>9.9</v>
      </c>
      <c r="E26" s="31">
        <v>23</v>
      </c>
      <c r="F26" s="31">
        <f t="shared" si="0"/>
        <v>24</v>
      </c>
    </row>
    <row r="27" spans="1:6" ht="16.5" x14ac:dyDescent="0.3">
      <c r="A27" s="29" t="s">
        <v>121</v>
      </c>
      <c r="B27" s="30">
        <v>2019</v>
      </c>
      <c r="C27" s="31">
        <v>26</v>
      </c>
      <c r="D27" s="31">
        <v>7.5</v>
      </c>
      <c r="E27" s="31">
        <v>26.7</v>
      </c>
      <c r="F27" s="31">
        <f t="shared" si="0"/>
        <v>25</v>
      </c>
    </row>
    <row r="28" spans="1:6" ht="16.5" x14ac:dyDescent="0.3">
      <c r="A28" s="29" t="s">
        <v>122</v>
      </c>
      <c r="B28" s="30">
        <v>2018</v>
      </c>
      <c r="C28" s="31" t="s">
        <v>98</v>
      </c>
      <c r="D28" s="31" t="s">
        <v>98</v>
      </c>
      <c r="E28" s="31">
        <v>43.2</v>
      </c>
      <c r="F28" s="31">
        <f t="shared" si="0"/>
        <v>26</v>
      </c>
    </row>
    <row r="29" spans="1:6" ht="16.5" x14ac:dyDescent="0.3">
      <c r="A29" s="19" t="s">
        <v>123</v>
      </c>
      <c r="B29" s="32">
        <v>2019</v>
      </c>
      <c r="C29" s="33">
        <v>32.799999999999997</v>
      </c>
      <c r="D29" s="33">
        <v>11.1</v>
      </c>
      <c r="E29" s="33">
        <v>48.9</v>
      </c>
      <c r="F29" s="33">
        <f t="shared" si="0"/>
        <v>27</v>
      </c>
    </row>
    <row r="30" spans="1:6" ht="16.5" x14ac:dyDescent="0.3">
      <c r="A30" s="29" t="s">
        <v>126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" sqref="A2"/>
    </sheetView>
  </sheetViews>
  <sheetFormatPr defaultRowHeight="15" x14ac:dyDescent="0.25"/>
  <cols>
    <col min="1" max="1" width="11.85546875" style="1" customWidth="1"/>
    <col min="2" max="3" width="18.42578125" style="1" bestFit="1" customWidth="1"/>
    <col min="4" max="4" width="18.7109375" style="1" bestFit="1" customWidth="1"/>
    <col min="5" max="16384" width="9.140625" style="1"/>
  </cols>
  <sheetData>
    <row r="1" spans="1:5" s="29" customFormat="1" ht="16.5" x14ac:dyDescent="0.3">
      <c r="A1" s="27" t="s">
        <v>127</v>
      </c>
    </row>
    <row r="2" spans="1:5" ht="16.5" x14ac:dyDescent="0.3">
      <c r="A2" s="18" t="s">
        <v>26</v>
      </c>
      <c r="B2" s="18" t="s">
        <v>128</v>
      </c>
      <c r="C2" s="18" t="s">
        <v>129</v>
      </c>
      <c r="D2" s="18" t="s">
        <v>130</v>
      </c>
      <c r="E2" s="29"/>
    </row>
    <row r="3" spans="1:5" ht="16.5" x14ac:dyDescent="0.3">
      <c r="A3" s="29" t="s">
        <v>104</v>
      </c>
      <c r="B3" s="29">
        <v>91</v>
      </c>
      <c r="C3" s="29">
        <v>87</v>
      </c>
      <c r="D3" s="29">
        <v>90</v>
      </c>
      <c r="E3" s="29"/>
    </row>
    <row r="4" spans="1:5" ht="16.5" x14ac:dyDescent="0.3">
      <c r="A4" s="29" t="s">
        <v>102</v>
      </c>
      <c r="B4" s="29">
        <v>89</v>
      </c>
      <c r="C4" s="29">
        <v>86</v>
      </c>
      <c r="D4" s="29">
        <v>87</v>
      </c>
      <c r="E4" s="29"/>
    </row>
    <row r="5" spans="1:5" ht="16.5" x14ac:dyDescent="0.3">
      <c r="A5" s="29" t="s">
        <v>99</v>
      </c>
      <c r="B5" s="29">
        <v>89</v>
      </c>
      <c r="C5" s="29">
        <v>85</v>
      </c>
      <c r="D5" s="29">
        <v>83</v>
      </c>
      <c r="E5" s="29"/>
    </row>
    <row r="6" spans="1:5" ht="16.5" x14ac:dyDescent="0.3">
      <c r="A6" s="29" t="s">
        <v>100</v>
      </c>
      <c r="B6" s="29">
        <v>83</v>
      </c>
      <c r="C6" s="29">
        <v>82</v>
      </c>
      <c r="D6" s="29">
        <v>80</v>
      </c>
      <c r="E6" s="29"/>
    </row>
    <row r="7" spans="1:5" ht="16.5" x14ac:dyDescent="0.3">
      <c r="A7" s="29" t="s">
        <v>109</v>
      </c>
      <c r="B7" s="29">
        <v>78</v>
      </c>
      <c r="C7" s="29">
        <v>80</v>
      </c>
      <c r="D7" s="29">
        <v>79</v>
      </c>
      <c r="E7" s="29"/>
    </row>
    <row r="8" spans="1:5" ht="16.5" x14ac:dyDescent="0.3">
      <c r="A8" s="29" t="s">
        <v>101</v>
      </c>
      <c r="B8" s="29">
        <v>72</v>
      </c>
      <c r="C8" s="29">
        <v>74</v>
      </c>
      <c r="D8" s="29">
        <v>77</v>
      </c>
      <c r="E8" s="29"/>
    </row>
    <row r="9" spans="1:5" ht="16.5" x14ac:dyDescent="0.3">
      <c r="A9" s="29" t="s">
        <v>105</v>
      </c>
      <c r="B9" s="29">
        <v>80</v>
      </c>
      <c r="C9" s="29">
        <v>80</v>
      </c>
      <c r="D9" s="29">
        <v>77</v>
      </c>
      <c r="E9" s="29"/>
    </row>
    <row r="10" spans="1:5" ht="16.5" x14ac:dyDescent="0.3">
      <c r="A10" s="29" t="s">
        <v>106</v>
      </c>
      <c r="B10" s="29">
        <v>68</v>
      </c>
      <c r="C10" s="29">
        <v>74</v>
      </c>
      <c r="D10" s="29">
        <v>74</v>
      </c>
      <c r="E10" s="29"/>
    </row>
    <row r="11" spans="1:5" ht="16.5" x14ac:dyDescent="0.3">
      <c r="A11" s="29" t="s">
        <v>103</v>
      </c>
      <c r="B11" s="29">
        <v>75</v>
      </c>
      <c r="C11" s="29">
        <v>75</v>
      </c>
      <c r="D11" s="29">
        <v>73</v>
      </c>
      <c r="E11" s="29"/>
    </row>
    <row r="12" spans="1:5" ht="16.5" x14ac:dyDescent="0.3">
      <c r="A12" s="29" t="s">
        <v>117</v>
      </c>
      <c r="B12" s="29"/>
      <c r="C12" s="29">
        <v>69</v>
      </c>
      <c r="D12" s="29">
        <v>72</v>
      </c>
      <c r="E12" s="29"/>
    </row>
    <row r="13" spans="1:5" ht="16.5" x14ac:dyDescent="0.3">
      <c r="A13" s="29" t="s">
        <v>107</v>
      </c>
      <c r="B13" s="29">
        <v>69</v>
      </c>
      <c r="C13" s="29">
        <v>77</v>
      </c>
      <c r="D13" s="29">
        <v>71</v>
      </c>
      <c r="E13" s="29"/>
    </row>
    <row r="14" spans="1:5" ht="16.5" x14ac:dyDescent="0.3">
      <c r="A14" s="29" t="s">
        <v>110</v>
      </c>
      <c r="B14" s="29">
        <v>57</v>
      </c>
      <c r="C14" s="29">
        <v>60</v>
      </c>
      <c r="D14" s="29">
        <v>62</v>
      </c>
      <c r="E14" s="29"/>
    </row>
    <row r="15" spans="1:5" ht="16.5" x14ac:dyDescent="0.3">
      <c r="A15" s="29" t="s">
        <v>116</v>
      </c>
      <c r="B15" s="29">
        <v>62</v>
      </c>
      <c r="C15" s="29">
        <v>62</v>
      </c>
      <c r="D15" s="29">
        <v>62</v>
      </c>
      <c r="E15" s="29"/>
    </row>
    <row r="16" spans="1:5" ht="16.5" x14ac:dyDescent="0.3">
      <c r="A16" s="29" t="s">
        <v>119</v>
      </c>
      <c r="B16" s="29">
        <v>59</v>
      </c>
      <c r="C16" s="29">
        <v>62</v>
      </c>
      <c r="D16" s="29">
        <v>60</v>
      </c>
      <c r="E16" s="29"/>
    </row>
    <row r="17" spans="1:5" ht="16.5" x14ac:dyDescent="0.3">
      <c r="A17" s="29" t="s">
        <v>118</v>
      </c>
      <c r="B17" s="29">
        <v>53</v>
      </c>
      <c r="C17" s="29">
        <v>56</v>
      </c>
      <c r="D17" s="29">
        <v>59</v>
      </c>
      <c r="E17" s="29"/>
    </row>
    <row r="18" spans="1:5" ht="16.5" x14ac:dyDescent="0.3">
      <c r="A18" s="29" t="s">
        <v>112</v>
      </c>
      <c r="B18" s="29">
        <v>48</v>
      </c>
      <c r="C18" s="29">
        <v>56</v>
      </c>
      <c r="D18" s="29">
        <v>56</v>
      </c>
      <c r="E18" s="29"/>
    </row>
    <row r="19" spans="1:5" ht="16.5" x14ac:dyDescent="0.3">
      <c r="A19" s="29" t="s">
        <v>114</v>
      </c>
      <c r="B19" s="29">
        <v>43</v>
      </c>
      <c r="C19" s="29">
        <v>53</v>
      </c>
      <c r="D19" s="29">
        <v>56</v>
      </c>
      <c r="E19" s="29"/>
    </row>
    <row r="20" spans="1:5" ht="16.5" x14ac:dyDescent="0.3">
      <c r="A20" s="29" t="s">
        <v>111</v>
      </c>
      <c r="B20" s="29">
        <v>57</v>
      </c>
      <c r="C20" s="29">
        <v>60</v>
      </c>
      <c r="D20" s="29">
        <v>56</v>
      </c>
      <c r="E20" s="29"/>
    </row>
    <row r="21" spans="1:5" ht="16.5" x14ac:dyDescent="0.3">
      <c r="A21" s="29" t="s">
        <v>120</v>
      </c>
      <c r="B21" s="29">
        <v>60</v>
      </c>
      <c r="C21" s="29">
        <v>58</v>
      </c>
      <c r="D21" s="29">
        <v>55</v>
      </c>
      <c r="E21" s="29"/>
    </row>
    <row r="22" spans="1:5" ht="16.5" x14ac:dyDescent="0.3">
      <c r="A22" s="29" t="s">
        <v>115</v>
      </c>
      <c r="B22" s="29">
        <v>47</v>
      </c>
      <c r="C22" s="29">
        <v>50</v>
      </c>
      <c r="D22" s="29">
        <v>53</v>
      </c>
      <c r="E22" s="29"/>
    </row>
    <row r="23" spans="1:5" ht="16.5" x14ac:dyDescent="0.3">
      <c r="A23" s="29" t="s">
        <v>33</v>
      </c>
      <c r="B23" s="29">
        <v>63</v>
      </c>
      <c r="C23" s="29">
        <v>58</v>
      </c>
      <c r="D23" s="29">
        <v>52</v>
      </c>
      <c r="E23" s="29"/>
    </row>
    <row r="24" spans="1:5" ht="16.5" x14ac:dyDescent="0.3">
      <c r="A24" s="29" t="s">
        <v>122</v>
      </c>
      <c r="B24" s="29">
        <v>40</v>
      </c>
      <c r="C24" s="29">
        <v>48</v>
      </c>
      <c r="D24" s="29">
        <v>52</v>
      </c>
      <c r="E24" s="29"/>
    </row>
    <row r="25" spans="1:5" ht="16.5" x14ac:dyDescent="0.3">
      <c r="A25" s="29" t="s">
        <v>50</v>
      </c>
      <c r="B25" s="29">
        <v>56</v>
      </c>
      <c r="C25" s="29">
        <v>54</v>
      </c>
      <c r="D25" s="29">
        <v>51</v>
      </c>
      <c r="E25" s="29"/>
    </row>
    <row r="26" spans="1:5" ht="16.5" x14ac:dyDescent="0.3">
      <c r="A26" s="29" t="s">
        <v>113</v>
      </c>
      <c r="B26" s="29">
        <v>48</v>
      </c>
      <c r="C26" s="29">
        <v>47</v>
      </c>
      <c r="D26" s="29">
        <v>50</v>
      </c>
      <c r="E26" s="29"/>
    </row>
    <row r="27" spans="1:5" ht="16.5" x14ac:dyDescent="0.3">
      <c r="A27" s="29" t="s">
        <v>123</v>
      </c>
      <c r="B27" s="29"/>
      <c r="C27" s="29">
        <v>44</v>
      </c>
      <c r="D27" s="29">
        <v>46</v>
      </c>
      <c r="E27" s="29"/>
    </row>
    <row r="28" spans="1:5" ht="16.5" x14ac:dyDescent="0.3">
      <c r="A28" s="29" t="s">
        <v>121</v>
      </c>
      <c r="B28" s="29">
        <v>41</v>
      </c>
      <c r="C28" s="29">
        <v>43</v>
      </c>
      <c r="D28" s="29">
        <v>43</v>
      </c>
      <c r="E28" s="29"/>
    </row>
    <row r="29" spans="1:5" ht="16.5" x14ac:dyDescent="0.3">
      <c r="A29" s="19" t="s">
        <v>108</v>
      </c>
      <c r="B29" s="19">
        <v>54</v>
      </c>
      <c r="C29" s="19">
        <v>44</v>
      </c>
      <c r="D29" s="19">
        <v>42</v>
      </c>
      <c r="E29" s="29"/>
    </row>
    <row r="30" spans="1:5" ht="16.5" x14ac:dyDescent="0.3">
      <c r="A30" s="29" t="s">
        <v>131</v>
      </c>
    </row>
    <row r="31" spans="1:5" ht="16.5" x14ac:dyDescent="0.3">
      <c r="A31" s="29" t="s">
        <v>132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13" sqref="E13"/>
    </sheetView>
  </sheetViews>
  <sheetFormatPr defaultRowHeight="16.5" x14ac:dyDescent="0.3"/>
  <cols>
    <col min="1" max="1" width="9.140625" style="29"/>
    <col min="2" max="2" width="21.42578125" style="29" bestFit="1" customWidth="1"/>
    <col min="3" max="3" width="18" style="29" bestFit="1" customWidth="1"/>
    <col min="4" max="4" width="16.7109375" style="29" bestFit="1" customWidth="1"/>
    <col min="5" max="16384" width="9.140625" style="29"/>
  </cols>
  <sheetData>
    <row r="1" spans="1:4" x14ac:dyDescent="0.3">
      <c r="A1" s="27" t="s">
        <v>139</v>
      </c>
    </row>
    <row r="2" spans="1:4" x14ac:dyDescent="0.3">
      <c r="A2" s="18" t="s">
        <v>27</v>
      </c>
      <c r="B2" s="18" t="s">
        <v>136</v>
      </c>
      <c r="C2" s="18" t="s">
        <v>137</v>
      </c>
      <c r="D2" s="18" t="s">
        <v>138</v>
      </c>
    </row>
    <row r="3" spans="1:4" x14ac:dyDescent="0.3">
      <c r="A3" s="29">
        <v>2012</v>
      </c>
      <c r="B3" s="29">
        <v>28923.063230443211</v>
      </c>
      <c r="C3" s="29">
        <v>65.877118580103371</v>
      </c>
      <c r="D3" s="29">
        <v>63.04</v>
      </c>
    </row>
    <row r="4" spans="1:4" x14ac:dyDescent="0.3">
      <c r="A4" s="29">
        <v>2013</v>
      </c>
      <c r="B4" s="29">
        <v>28915.564121531272</v>
      </c>
      <c r="C4" s="29">
        <v>66.488611292238943</v>
      </c>
      <c r="D4" s="29">
        <v>63.28</v>
      </c>
    </row>
    <row r="5" spans="1:4" x14ac:dyDescent="0.3">
      <c r="A5" s="29">
        <v>2014</v>
      </c>
      <c r="B5" s="29">
        <v>29382.224336109481</v>
      </c>
      <c r="C5" s="29">
        <v>67.205019641478586</v>
      </c>
      <c r="D5" s="29">
        <v>64.319999999999993</v>
      </c>
    </row>
    <row r="6" spans="1:4" x14ac:dyDescent="0.3">
      <c r="A6" s="29">
        <v>2015</v>
      </c>
      <c r="B6" s="29">
        <v>30332.630152103156</v>
      </c>
      <c r="C6" s="29">
        <v>68.218250828171321</v>
      </c>
      <c r="D6" s="29">
        <v>65.319999999999993</v>
      </c>
    </row>
    <row r="7" spans="1:4" x14ac:dyDescent="0.3">
      <c r="A7" s="29">
        <v>2016</v>
      </c>
      <c r="B7" s="29">
        <v>30946.521110484013</v>
      </c>
      <c r="C7" s="29">
        <v>68.09577800658451</v>
      </c>
      <c r="D7" s="29">
        <v>64.44</v>
      </c>
    </row>
    <row r="8" spans="1:4" x14ac:dyDescent="0.3">
      <c r="A8" s="29">
        <v>2017</v>
      </c>
      <c r="B8" s="29">
        <v>31833.387369167383</v>
      </c>
      <c r="C8" s="29">
        <v>69.837928944109692</v>
      </c>
      <c r="D8" s="29">
        <v>64.400000000000006</v>
      </c>
    </row>
    <row r="9" spans="1:4" x14ac:dyDescent="0.3">
      <c r="A9" s="29">
        <v>2018</v>
      </c>
      <c r="B9" s="29">
        <v>32565.970082214575</v>
      </c>
      <c r="C9" s="29">
        <v>70.801506571452322</v>
      </c>
      <c r="D9" s="29">
        <v>64.111111111111114</v>
      </c>
    </row>
    <row r="10" spans="1:4" x14ac:dyDescent="0.3">
      <c r="A10" s="29">
        <v>2019</v>
      </c>
      <c r="B10" s="29">
        <v>33221.343735835209</v>
      </c>
      <c r="C10" s="29">
        <v>71.142736526316583</v>
      </c>
      <c r="D10" s="29">
        <v>63.851851851851855</v>
      </c>
    </row>
    <row r="11" spans="1:4" x14ac:dyDescent="0.3">
      <c r="A11" s="29">
        <v>2020</v>
      </c>
      <c r="B11" s="29">
        <v>31904.258459107092</v>
      </c>
      <c r="C11" s="29">
        <v>68.057920120928713</v>
      </c>
      <c r="D11" s="29">
        <v>63.666666666666664</v>
      </c>
    </row>
    <row r="12" spans="1:4" x14ac:dyDescent="0.3">
      <c r="A12" s="29">
        <v>2021</v>
      </c>
      <c r="B12" s="29">
        <v>33862.310122802046</v>
      </c>
      <c r="C12" s="29">
        <v>72.692070120825463</v>
      </c>
      <c r="D12" s="29">
        <v>63.74074074074074</v>
      </c>
    </row>
    <row r="13" spans="1:4" x14ac:dyDescent="0.3">
      <c r="A13" s="19">
        <v>2022</v>
      </c>
      <c r="B13" s="19">
        <v>35096.149920460426</v>
      </c>
      <c r="C13" s="19">
        <v>78.323878781076672</v>
      </c>
      <c r="D13" s="19">
        <v>63.629629629629626</v>
      </c>
    </row>
    <row r="14" spans="1:4" x14ac:dyDescent="0.3">
      <c r="A14" s="29" t="s">
        <v>135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6" sqref="C6"/>
    </sheetView>
  </sheetViews>
  <sheetFormatPr defaultRowHeight="16.5" x14ac:dyDescent="0.3"/>
  <cols>
    <col min="1" max="1" width="9.140625" style="29"/>
    <col min="2" max="2" width="5.5703125" style="29" bestFit="1" customWidth="1"/>
    <col min="3" max="3" width="11.42578125" style="29" bestFit="1" customWidth="1"/>
    <col min="4" max="4" width="13.7109375" style="29" bestFit="1" customWidth="1"/>
    <col min="5" max="5" width="16.140625" style="29" bestFit="1" customWidth="1"/>
    <col min="6" max="16384" width="9.140625" style="29"/>
  </cols>
  <sheetData>
    <row r="1" spans="1:5" x14ac:dyDescent="0.3">
      <c r="A1" s="27" t="s">
        <v>133</v>
      </c>
    </row>
    <row r="2" spans="1:5" x14ac:dyDescent="0.3">
      <c r="A2" s="18" t="s">
        <v>26</v>
      </c>
      <c r="B2" s="18" t="s">
        <v>27</v>
      </c>
      <c r="C2" s="18" t="s">
        <v>29</v>
      </c>
      <c r="D2" s="18" t="s">
        <v>134</v>
      </c>
      <c r="E2" s="18" t="s">
        <v>28</v>
      </c>
    </row>
    <row r="3" spans="1:5" x14ac:dyDescent="0.3">
      <c r="A3" s="29" t="s">
        <v>85</v>
      </c>
      <c r="B3" s="29">
        <v>2012</v>
      </c>
      <c r="C3" s="29">
        <v>46</v>
      </c>
      <c r="D3" s="29">
        <v>90.831407844345264</v>
      </c>
      <c r="E3" s="29">
        <v>15126.035298776151</v>
      </c>
    </row>
    <row r="4" spans="1:5" x14ac:dyDescent="0.3">
      <c r="A4" s="29" t="s">
        <v>85</v>
      </c>
      <c r="B4" s="29">
        <v>2013</v>
      </c>
      <c r="C4" s="29">
        <v>47</v>
      </c>
      <c r="D4" s="29">
        <v>93.442005859546711</v>
      </c>
      <c r="E4" s="29">
        <v>15205.395578054617</v>
      </c>
    </row>
    <row r="5" spans="1:5" x14ac:dyDescent="0.3">
      <c r="A5" s="29" t="s">
        <v>85</v>
      </c>
      <c r="B5" s="29">
        <v>2014</v>
      </c>
      <c r="C5" s="29">
        <v>50</v>
      </c>
      <c r="D5" s="29">
        <v>91.400079974305129</v>
      </c>
      <c r="E5" s="29">
        <v>15600.367167180191</v>
      </c>
    </row>
    <row r="6" spans="1:5" x14ac:dyDescent="0.3">
      <c r="A6" s="29" t="s">
        <v>85</v>
      </c>
      <c r="B6" s="29">
        <v>2015</v>
      </c>
      <c r="C6" s="29">
        <v>51</v>
      </c>
      <c r="D6" s="29">
        <v>91.600474292704419</v>
      </c>
      <c r="E6" s="29">
        <v>16390.882174850707</v>
      </c>
    </row>
    <row r="7" spans="1:5" x14ac:dyDescent="0.3">
      <c r="A7" s="29" t="s">
        <v>85</v>
      </c>
      <c r="B7" s="29">
        <v>2016</v>
      </c>
      <c r="C7" s="29">
        <v>51</v>
      </c>
      <c r="D7" s="29">
        <v>93.466045495465906</v>
      </c>
      <c r="E7" s="29">
        <v>16687.984457149159</v>
      </c>
    </row>
    <row r="8" spans="1:5" x14ac:dyDescent="0.3">
      <c r="A8" s="29" t="s">
        <v>85</v>
      </c>
      <c r="B8" s="29">
        <v>2017</v>
      </c>
      <c r="C8" s="29">
        <v>50</v>
      </c>
      <c r="D8" s="29">
        <v>95.074327319502302</v>
      </c>
      <c r="E8" s="29">
        <v>17151.652477668038</v>
      </c>
    </row>
    <row r="9" spans="1:5" x14ac:dyDescent="0.3">
      <c r="A9" s="29" t="s">
        <v>85</v>
      </c>
      <c r="B9" s="29">
        <v>2018</v>
      </c>
      <c r="C9" s="29">
        <v>50</v>
      </c>
      <c r="D9" s="29">
        <v>95.835851144437285</v>
      </c>
      <c r="E9" s="29">
        <v>17818.234107216696</v>
      </c>
    </row>
    <row r="10" spans="1:5" x14ac:dyDescent="0.3">
      <c r="A10" s="29" t="s">
        <v>85</v>
      </c>
      <c r="B10" s="29">
        <v>2019</v>
      </c>
      <c r="C10" s="29">
        <v>50</v>
      </c>
      <c r="D10" s="29">
        <v>91.910100448721508</v>
      </c>
      <c r="E10" s="29">
        <v>18240.720926096597</v>
      </c>
    </row>
    <row r="11" spans="1:5" x14ac:dyDescent="0.3">
      <c r="A11" s="29" t="s">
        <v>85</v>
      </c>
      <c r="B11" s="29">
        <v>2020</v>
      </c>
      <c r="C11" s="29">
        <v>49</v>
      </c>
      <c r="D11" s="29">
        <v>85.058051611777813</v>
      </c>
      <c r="E11" s="29">
        <v>17617.049313456049</v>
      </c>
    </row>
    <row r="12" spans="1:5" x14ac:dyDescent="0.3">
      <c r="A12" s="29" t="s">
        <v>85</v>
      </c>
      <c r="B12" s="29">
        <v>2021</v>
      </c>
      <c r="C12" s="29">
        <v>52</v>
      </c>
      <c r="D12" s="29">
        <v>92.353867644487877</v>
      </c>
      <c r="E12" s="29">
        <v>18513.085342543207</v>
      </c>
    </row>
    <row r="13" spans="1:5" x14ac:dyDescent="0.3">
      <c r="A13" s="19" t="s">
        <v>85</v>
      </c>
      <c r="B13" s="19">
        <v>2022</v>
      </c>
      <c r="C13" s="19">
        <v>53</v>
      </c>
      <c r="D13" s="19">
        <v>99.064424946361413</v>
      </c>
      <c r="E13" s="19">
        <v>18875.706749728684</v>
      </c>
    </row>
    <row r="14" spans="1:5" x14ac:dyDescent="0.3">
      <c r="A14" s="29" t="s">
        <v>135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RowHeight="16.5" x14ac:dyDescent="0.3"/>
  <cols>
    <col min="1" max="1" width="12.85546875" style="29" bestFit="1" customWidth="1"/>
    <col min="2" max="2" width="48.85546875" style="29" customWidth="1"/>
    <col min="3" max="4" width="46.140625" style="29" bestFit="1" customWidth="1"/>
    <col min="5" max="16384" width="9.140625" style="29"/>
  </cols>
  <sheetData>
    <row r="1" spans="1:4" x14ac:dyDescent="0.3">
      <c r="A1" s="27" t="s">
        <v>143</v>
      </c>
    </row>
    <row r="2" spans="1:4" x14ac:dyDescent="0.3">
      <c r="A2" s="18" t="s">
        <v>26</v>
      </c>
      <c r="B2" s="18" t="s">
        <v>94</v>
      </c>
      <c r="C2" s="18" t="s">
        <v>95</v>
      </c>
      <c r="D2" s="18" t="s">
        <v>96</v>
      </c>
    </row>
    <row r="3" spans="1:4" x14ac:dyDescent="0.3">
      <c r="A3" s="29" t="s">
        <v>99</v>
      </c>
      <c r="B3" s="29" t="s">
        <v>98</v>
      </c>
      <c r="C3" s="29">
        <v>0.6</v>
      </c>
      <c r="D3" s="29">
        <v>0</v>
      </c>
    </row>
    <row r="4" spans="1:4" x14ac:dyDescent="0.3">
      <c r="A4" s="29" t="s">
        <v>100</v>
      </c>
      <c r="B4" s="29" t="s">
        <v>98</v>
      </c>
      <c r="C4" s="29" t="s">
        <v>98</v>
      </c>
      <c r="D4" s="29">
        <v>0.5</v>
      </c>
    </row>
    <row r="5" spans="1:4" x14ac:dyDescent="0.3">
      <c r="A5" s="29" t="s">
        <v>101</v>
      </c>
      <c r="B5" s="29" t="s">
        <v>98</v>
      </c>
      <c r="C5" s="29" t="s">
        <v>98</v>
      </c>
      <c r="D5" s="29">
        <v>0.8</v>
      </c>
    </row>
    <row r="6" spans="1:4" x14ac:dyDescent="0.3">
      <c r="A6" s="29" t="s">
        <v>102</v>
      </c>
      <c r="B6" s="29" t="s">
        <v>98</v>
      </c>
      <c r="C6" s="29" t="s">
        <v>98</v>
      </c>
      <c r="D6" s="29">
        <v>1.5</v>
      </c>
    </row>
    <row r="7" spans="1:4" x14ac:dyDescent="0.3">
      <c r="A7" s="29" t="s">
        <v>103</v>
      </c>
      <c r="B7" s="29" t="s">
        <v>98</v>
      </c>
      <c r="C7" s="29" t="s">
        <v>98</v>
      </c>
      <c r="D7" s="29">
        <v>3.1</v>
      </c>
    </row>
    <row r="8" spans="1:4" x14ac:dyDescent="0.3">
      <c r="A8" s="29" t="s">
        <v>104</v>
      </c>
      <c r="B8" s="29" t="s">
        <v>98</v>
      </c>
      <c r="C8" s="29" t="s">
        <v>98</v>
      </c>
      <c r="D8" s="29">
        <v>3.5</v>
      </c>
    </row>
    <row r="9" spans="1:4" x14ac:dyDescent="0.3">
      <c r="A9" s="29" t="s">
        <v>108</v>
      </c>
      <c r="B9" s="29">
        <v>2.2000000000000002</v>
      </c>
      <c r="C9" s="29">
        <v>0.6</v>
      </c>
      <c r="D9" s="29">
        <v>3.7</v>
      </c>
    </row>
    <row r="10" spans="1:4" x14ac:dyDescent="0.3">
      <c r="A10" s="29" t="s">
        <v>105</v>
      </c>
      <c r="B10" s="29" t="s">
        <v>98</v>
      </c>
      <c r="C10" s="29" t="s">
        <v>98</v>
      </c>
      <c r="D10" s="29">
        <v>4</v>
      </c>
    </row>
    <row r="11" spans="1:4" x14ac:dyDescent="0.3">
      <c r="A11" s="29" t="s">
        <v>107</v>
      </c>
      <c r="B11" s="29" t="s">
        <v>98</v>
      </c>
      <c r="C11" s="29" t="s">
        <v>98</v>
      </c>
      <c r="D11" s="29">
        <v>4.7</v>
      </c>
    </row>
    <row r="12" spans="1:4" x14ac:dyDescent="0.3">
      <c r="A12" s="29" t="s">
        <v>106</v>
      </c>
      <c r="B12" s="29">
        <v>4.4000000000000004</v>
      </c>
      <c r="C12" s="29">
        <v>0.8</v>
      </c>
      <c r="D12" s="29">
        <v>5.3</v>
      </c>
    </row>
    <row r="13" spans="1:4" x14ac:dyDescent="0.3">
      <c r="A13" s="29" t="s">
        <v>109</v>
      </c>
      <c r="B13" s="29" t="s">
        <v>98</v>
      </c>
      <c r="C13" s="29" t="s">
        <v>98</v>
      </c>
      <c r="D13" s="29">
        <v>6.6</v>
      </c>
    </row>
    <row r="14" spans="1:4" x14ac:dyDescent="0.3">
      <c r="A14" s="29" t="s">
        <v>110</v>
      </c>
      <c r="B14" s="29">
        <v>17.600000000000001</v>
      </c>
      <c r="C14" s="29">
        <v>5</v>
      </c>
      <c r="D14" s="29">
        <v>9.5</v>
      </c>
    </row>
    <row r="15" spans="1:4" x14ac:dyDescent="0.3">
      <c r="A15" s="29" t="s">
        <v>114</v>
      </c>
      <c r="B15" s="29" t="s">
        <v>98</v>
      </c>
      <c r="C15" s="29" t="s">
        <v>98</v>
      </c>
      <c r="D15" s="29">
        <v>11.7</v>
      </c>
    </row>
    <row r="16" spans="1:4" x14ac:dyDescent="0.3">
      <c r="A16" s="29" t="s">
        <v>113</v>
      </c>
      <c r="B16" s="29">
        <v>15.7</v>
      </c>
      <c r="C16" s="29">
        <v>11.3</v>
      </c>
      <c r="D16" s="29">
        <v>12.6</v>
      </c>
    </row>
    <row r="17" spans="1:4" x14ac:dyDescent="0.3">
      <c r="A17" s="29" t="s">
        <v>111</v>
      </c>
      <c r="B17" s="29">
        <v>21.4</v>
      </c>
      <c r="C17" s="29">
        <v>13.9</v>
      </c>
      <c r="D17" s="29">
        <v>13</v>
      </c>
    </row>
    <row r="18" spans="1:4" x14ac:dyDescent="0.3">
      <c r="A18" s="29" t="s">
        <v>112</v>
      </c>
      <c r="B18" s="29">
        <v>26</v>
      </c>
      <c r="C18" s="29">
        <v>11.5</v>
      </c>
      <c r="D18" s="29">
        <v>13.4</v>
      </c>
    </row>
    <row r="19" spans="1:4" x14ac:dyDescent="0.3">
      <c r="A19" s="29" t="s">
        <v>115</v>
      </c>
      <c r="B19" s="29">
        <v>23.9</v>
      </c>
      <c r="C19" s="29">
        <v>9.3000000000000007</v>
      </c>
      <c r="D19" s="29">
        <v>13.8</v>
      </c>
    </row>
    <row r="20" spans="1:4" x14ac:dyDescent="0.3">
      <c r="A20" s="29" t="s">
        <v>50</v>
      </c>
      <c r="B20" s="29" t="s">
        <v>98</v>
      </c>
      <c r="C20" s="29" t="s">
        <v>98</v>
      </c>
      <c r="D20" s="29">
        <v>15.7</v>
      </c>
    </row>
    <row r="21" spans="1:4" x14ac:dyDescent="0.3">
      <c r="A21" s="29" t="s">
        <v>116</v>
      </c>
      <c r="B21" s="29" t="s">
        <v>98</v>
      </c>
      <c r="C21" s="29" t="s">
        <v>98</v>
      </c>
      <c r="D21" s="29">
        <v>17.100000000000001</v>
      </c>
    </row>
    <row r="22" spans="1:4" x14ac:dyDescent="0.3">
      <c r="A22" s="29" t="s">
        <v>117</v>
      </c>
      <c r="B22" s="29" t="s">
        <v>98</v>
      </c>
      <c r="C22" s="29" t="s">
        <v>98</v>
      </c>
      <c r="D22" s="29">
        <v>18.3</v>
      </c>
    </row>
    <row r="23" spans="1:4" x14ac:dyDescent="0.3">
      <c r="A23" s="29" t="s">
        <v>118</v>
      </c>
      <c r="B23" s="29">
        <v>23.7</v>
      </c>
      <c r="C23" s="29">
        <v>2.7</v>
      </c>
      <c r="D23" s="29">
        <v>19.600000000000001</v>
      </c>
    </row>
    <row r="24" spans="1:4" x14ac:dyDescent="0.3">
      <c r="A24" s="29" t="s">
        <v>33</v>
      </c>
      <c r="B24" s="29" t="s">
        <v>98</v>
      </c>
      <c r="C24" s="29" t="s">
        <v>98</v>
      </c>
      <c r="D24" s="29">
        <v>20</v>
      </c>
    </row>
    <row r="25" spans="1:4" x14ac:dyDescent="0.3">
      <c r="A25" s="29" t="s">
        <v>119</v>
      </c>
      <c r="B25" s="29" t="s">
        <v>98</v>
      </c>
      <c r="C25" s="29" t="s">
        <v>98</v>
      </c>
      <c r="D25" s="29">
        <v>22.6</v>
      </c>
    </row>
    <row r="26" spans="1:4" x14ac:dyDescent="0.3">
      <c r="A26" s="29" t="s">
        <v>120</v>
      </c>
      <c r="B26" s="29">
        <v>23.8</v>
      </c>
      <c r="C26" s="29">
        <v>8.9</v>
      </c>
      <c r="D26" s="29">
        <v>23.8</v>
      </c>
    </row>
    <row r="27" spans="1:4" x14ac:dyDescent="0.3">
      <c r="A27" s="29" t="s">
        <v>121</v>
      </c>
      <c r="B27" s="29">
        <v>31.3</v>
      </c>
      <c r="C27" s="29">
        <v>7.2</v>
      </c>
      <c r="D27" s="29">
        <v>27.4</v>
      </c>
    </row>
    <row r="28" spans="1:4" x14ac:dyDescent="0.3">
      <c r="A28" s="29" t="s">
        <v>122</v>
      </c>
      <c r="B28" s="29" t="s">
        <v>98</v>
      </c>
      <c r="C28" s="29" t="s">
        <v>98</v>
      </c>
      <c r="D28" s="29">
        <v>41.1</v>
      </c>
    </row>
    <row r="29" spans="1:4" x14ac:dyDescent="0.3">
      <c r="A29" s="19" t="s">
        <v>123</v>
      </c>
      <c r="B29" s="19">
        <v>33.200000000000003</v>
      </c>
      <c r="C29" s="19">
        <v>8.5</v>
      </c>
      <c r="D29" s="19">
        <v>52.5</v>
      </c>
    </row>
    <row r="30" spans="1:4" x14ac:dyDescent="0.3">
      <c r="A30" s="29" t="s">
        <v>126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B2" sqref="B2"/>
    </sheetView>
  </sheetViews>
  <sheetFormatPr defaultRowHeight="15" x14ac:dyDescent="0.25"/>
  <cols>
    <col min="1" max="1" width="14.42578125" style="1" bestFit="1" customWidth="1"/>
    <col min="2" max="2" width="47.5703125" style="1" customWidth="1"/>
    <col min="3" max="4" width="46.140625" style="1" bestFit="1" customWidth="1"/>
    <col min="5" max="16384" width="9.140625" style="1"/>
  </cols>
  <sheetData>
    <row r="1" spans="1:4" ht="16.5" x14ac:dyDescent="0.3">
      <c r="A1" s="27" t="s">
        <v>140</v>
      </c>
    </row>
    <row r="2" spans="1:4" ht="16.5" x14ac:dyDescent="0.3">
      <c r="A2" s="18" t="s">
        <v>26</v>
      </c>
      <c r="B2" s="18" t="s">
        <v>94</v>
      </c>
      <c r="C2" s="18" t="s">
        <v>95</v>
      </c>
      <c r="D2" s="18" t="s">
        <v>96</v>
      </c>
    </row>
    <row r="3" spans="1:4" ht="17.25" x14ac:dyDescent="0.3">
      <c r="A3" s="20" t="s">
        <v>101</v>
      </c>
      <c r="B3" s="20" t="s">
        <v>98</v>
      </c>
      <c r="C3" s="20" t="s">
        <v>98</v>
      </c>
      <c r="D3" s="20">
        <v>0</v>
      </c>
    </row>
    <row r="4" spans="1:4" ht="17.25" x14ac:dyDescent="0.3">
      <c r="A4" s="20" t="s">
        <v>100</v>
      </c>
      <c r="B4" s="20" t="s">
        <v>98</v>
      </c>
      <c r="C4" s="20" t="s">
        <v>98</v>
      </c>
      <c r="D4" s="20">
        <v>0</v>
      </c>
    </row>
    <row r="5" spans="1:4" ht="17.25" x14ac:dyDescent="0.3">
      <c r="A5" s="20" t="s">
        <v>102</v>
      </c>
      <c r="B5" s="20" t="s">
        <v>98</v>
      </c>
      <c r="C5" s="20" t="s">
        <v>98</v>
      </c>
      <c r="D5" s="20">
        <v>0.1</v>
      </c>
    </row>
    <row r="6" spans="1:4" ht="17.25" x14ac:dyDescent="0.3">
      <c r="A6" s="20" t="s">
        <v>99</v>
      </c>
      <c r="B6" s="20" t="s">
        <v>98</v>
      </c>
      <c r="C6" s="20">
        <v>1.7</v>
      </c>
      <c r="D6" s="20">
        <v>0.1</v>
      </c>
    </row>
    <row r="7" spans="1:4" ht="17.25" x14ac:dyDescent="0.3">
      <c r="A7" s="20" t="s">
        <v>104</v>
      </c>
      <c r="B7" s="20" t="s">
        <v>98</v>
      </c>
      <c r="C7" s="20" t="s">
        <v>98</v>
      </c>
      <c r="D7" s="20">
        <v>1</v>
      </c>
    </row>
    <row r="8" spans="1:4" ht="17.25" x14ac:dyDescent="0.3">
      <c r="A8" s="20" t="s">
        <v>103</v>
      </c>
      <c r="B8" s="20" t="s">
        <v>98</v>
      </c>
      <c r="C8" s="20" t="s">
        <v>98</v>
      </c>
      <c r="D8" s="20">
        <v>1.4</v>
      </c>
    </row>
    <row r="9" spans="1:4" ht="17.25" x14ac:dyDescent="0.3">
      <c r="A9" s="20" t="s">
        <v>106</v>
      </c>
      <c r="B9" s="20">
        <v>0</v>
      </c>
      <c r="C9" s="20">
        <v>0</v>
      </c>
      <c r="D9" s="20">
        <v>1.7</v>
      </c>
    </row>
    <row r="10" spans="1:4" ht="17.25" x14ac:dyDescent="0.3">
      <c r="A10" s="20" t="s">
        <v>110</v>
      </c>
      <c r="B10" s="20">
        <v>26</v>
      </c>
      <c r="C10" s="20">
        <v>6.5</v>
      </c>
      <c r="D10" s="20">
        <v>2.4</v>
      </c>
    </row>
    <row r="11" spans="1:4" ht="17.25" x14ac:dyDescent="0.3">
      <c r="A11" s="20" t="s">
        <v>105</v>
      </c>
      <c r="B11" s="20" t="s">
        <v>98</v>
      </c>
      <c r="C11" s="20" t="s">
        <v>98</v>
      </c>
      <c r="D11" s="20">
        <v>3.3</v>
      </c>
    </row>
    <row r="12" spans="1:4" ht="17.25" x14ac:dyDescent="0.3">
      <c r="A12" s="20" t="s">
        <v>112</v>
      </c>
      <c r="B12" s="20">
        <v>30.2</v>
      </c>
      <c r="C12" s="20">
        <v>10.8</v>
      </c>
      <c r="D12" s="20">
        <v>5.4</v>
      </c>
    </row>
    <row r="13" spans="1:4" ht="17.25" x14ac:dyDescent="0.3">
      <c r="A13" s="20" t="s">
        <v>107</v>
      </c>
      <c r="B13" s="20" t="s">
        <v>98</v>
      </c>
      <c r="C13" s="20" t="s">
        <v>98</v>
      </c>
      <c r="D13" s="20">
        <v>5.9</v>
      </c>
    </row>
    <row r="14" spans="1:4" ht="17.25" x14ac:dyDescent="0.3">
      <c r="A14" s="20" t="s">
        <v>111</v>
      </c>
      <c r="B14" s="20">
        <v>15.1</v>
      </c>
      <c r="C14" s="20">
        <v>24</v>
      </c>
      <c r="D14" s="20">
        <v>7</v>
      </c>
    </row>
    <row r="15" spans="1:4" ht="17.25" x14ac:dyDescent="0.3">
      <c r="A15" s="20" t="s">
        <v>50</v>
      </c>
      <c r="B15" s="20" t="s">
        <v>98</v>
      </c>
      <c r="C15" s="20" t="s">
        <v>98</v>
      </c>
      <c r="D15" s="20">
        <v>7.1</v>
      </c>
    </row>
    <row r="16" spans="1:4" ht="17.25" x14ac:dyDescent="0.3">
      <c r="A16" s="20" t="s">
        <v>109</v>
      </c>
      <c r="B16" s="20" t="s">
        <v>98</v>
      </c>
      <c r="C16" s="20" t="s">
        <v>98</v>
      </c>
      <c r="D16" s="20">
        <v>9.1</v>
      </c>
    </row>
    <row r="17" spans="1:4" ht="17.25" x14ac:dyDescent="0.3">
      <c r="A17" s="20" t="s">
        <v>108</v>
      </c>
      <c r="B17" s="20">
        <v>4.4000000000000004</v>
      </c>
      <c r="C17" s="20">
        <v>0.3</v>
      </c>
      <c r="D17" s="20">
        <v>9.6999999999999993</v>
      </c>
    </row>
    <row r="18" spans="1:4" ht="17.25" x14ac:dyDescent="0.3">
      <c r="A18" s="20" t="s">
        <v>116</v>
      </c>
      <c r="B18" s="20" t="s">
        <v>98</v>
      </c>
      <c r="C18" s="20" t="s">
        <v>98</v>
      </c>
      <c r="D18" s="20">
        <v>10.8</v>
      </c>
    </row>
    <row r="19" spans="1:4" ht="17.25" x14ac:dyDescent="0.3">
      <c r="A19" s="20" t="s">
        <v>117</v>
      </c>
      <c r="B19" s="20" t="s">
        <v>98</v>
      </c>
      <c r="C19" s="20" t="s">
        <v>98</v>
      </c>
      <c r="D19" s="20">
        <v>11.3</v>
      </c>
    </row>
    <row r="20" spans="1:4" ht="17.25" x14ac:dyDescent="0.3">
      <c r="A20" s="20" t="s">
        <v>118</v>
      </c>
      <c r="B20" s="20">
        <v>16.2</v>
      </c>
      <c r="C20" s="20">
        <v>6.7</v>
      </c>
      <c r="D20" s="20">
        <v>12.1</v>
      </c>
    </row>
    <row r="21" spans="1:4" ht="17.25" x14ac:dyDescent="0.3">
      <c r="A21" s="20" t="s">
        <v>113</v>
      </c>
      <c r="B21" s="20">
        <v>41.7</v>
      </c>
      <c r="C21" s="20">
        <v>14.1</v>
      </c>
      <c r="D21" s="20">
        <v>12.7</v>
      </c>
    </row>
    <row r="22" spans="1:4" ht="17.25" x14ac:dyDescent="0.3">
      <c r="A22" s="20" t="s">
        <v>114</v>
      </c>
      <c r="B22" s="20" t="s">
        <v>98</v>
      </c>
      <c r="C22" s="20" t="s">
        <v>98</v>
      </c>
      <c r="D22" s="20">
        <v>15.3</v>
      </c>
    </row>
    <row r="23" spans="1:4" ht="17.25" x14ac:dyDescent="0.3">
      <c r="A23" s="20" t="s">
        <v>119</v>
      </c>
      <c r="B23" s="20" t="s">
        <v>98</v>
      </c>
      <c r="C23" s="20" t="s">
        <v>98</v>
      </c>
      <c r="D23" s="20">
        <v>17.100000000000001</v>
      </c>
    </row>
    <row r="24" spans="1:4" ht="17.25" x14ac:dyDescent="0.3">
      <c r="A24" s="20" t="s">
        <v>115</v>
      </c>
      <c r="B24" s="20">
        <v>16.3</v>
      </c>
      <c r="C24" s="20">
        <v>9</v>
      </c>
      <c r="D24" s="20">
        <v>18.5</v>
      </c>
    </row>
    <row r="25" spans="1:4" ht="17.25" x14ac:dyDescent="0.3">
      <c r="A25" s="20" t="s">
        <v>120</v>
      </c>
      <c r="B25" s="20">
        <v>21</v>
      </c>
      <c r="C25" s="20">
        <v>14.7</v>
      </c>
      <c r="D25" s="20">
        <v>19.3</v>
      </c>
    </row>
    <row r="26" spans="1:4" ht="17.25" x14ac:dyDescent="0.3">
      <c r="A26" s="20" t="s">
        <v>33</v>
      </c>
      <c r="B26" s="20" t="s">
        <v>98</v>
      </c>
      <c r="C26" s="20" t="s">
        <v>98</v>
      </c>
      <c r="D26" s="20">
        <v>26.2</v>
      </c>
    </row>
    <row r="27" spans="1:4" ht="17.25" x14ac:dyDescent="0.3">
      <c r="A27" s="20" t="s">
        <v>121</v>
      </c>
      <c r="B27" s="20">
        <v>20.7</v>
      </c>
      <c r="C27" s="20">
        <v>10.4</v>
      </c>
      <c r="D27" s="20">
        <v>26.6</v>
      </c>
    </row>
    <row r="28" spans="1:4" ht="17.25" x14ac:dyDescent="0.3">
      <c r="A28" s="20" t="s">
        <v>123</v>
      </c>
      <c r="B28" s="20">
        <v>31.1</v>
      </c>
      <c r="C28" s="20">
        <v>17.899999999999999</v>
      </c>
      <c r="D28" s="20">
        <v>38.1</v>
      </c>
    </row>
    <row r="29" spans="1:4" ht="17.25" x14ac:dyDescent="0.3">
      <c r="A29" s="23" t="s">
        <v>122</v>
      </c>
      <c r="B29" s="23" t="s">
        <v>98</v>
      </c>
      <c r="C29" s="23" t="s">
        <v>98</v>
      </c>
      <c r="D29" s="23">
        <v>49.6</v>
      </c>
    </row>
    <row r="30" spans="1:4" ht="17.25" x14ac:dyDescent="0.3">
      <c r="A30" s="20" t="s">
        <v>126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30" sqref="A30:XFD30"/>
    </sheetView>
  </sheetViews>
  <sheetFormatPr defaultRowHeight="15" x14ac:dyDescent="0.25"/>
  <cols>
    <col min="1" max="1" width="16.85546875" style="1" customWidth="1"/>
    <col min="2" max="2" width="47.5703125" style="1" bestFit="1" customWidth="1"/>
    <col min="3" max="4" width="46.140625" style="1" bestFit="1" customWidth="1"/>
    <col min="5" max="16384" width="9.140625" style="1"/>
  </cols>
  <sheetData>
    <row r="1" spans="1:4" ht="16.5" x14ac:dyDescent="0.3">
      <c r="A1" s="27" t="s">
        <v>141</v>
      </c>
    </row>
    <row r="2" spans="1:4" ht="16.5" x14ac:dyDescent="0.3">
      <c r="A2" s="18" t="s">
        <v>26</v>
      </c>
      <c r="B2" s="18" t="s">
        <v>94</v>
      </c>
      <c r="C2" s="18" t="s">
        <v>95</v>
      </c>
      <c r="D2" s="18" t="s">
        <v>96</v>
      </c>
    </row>
    <row r="3" spans="1:4" ht="17.25" x14ac:dyDescent="0.3">
      <c r="A3" s="20" t="s">
        <v>103</v>
      </c>
      <c r="B3" s="20" t="s">
        <v>98</v>
      </c>
      <c r="C3" s="20" t="s">
        <v>98</v>
      </c>
      <c r="D3" s="20">
        <v>0</v>
      </c>
    </row>
    <row r="4" spans="1:4" ht="17.25" x14ac:dyDescent="0.3">
      <c r="A4" s="20" t="s">
        <v>102</v>
      </c>
      <c r="B4" s="20" t="s">
        <v>98</v>
      </c>
      <c r="C4" s="20" t="s">
        <v>98</v>
      </c>
      <c r="D4" s="20">
        <v>0</v>
      </c>
    </row>
    <row r="5" spans="1:4" ht="17.25" x14ac:dyDescent="0.3">
      <c r="A5" s="20" t="s">
        <v>101</v>
      </c>
      <c r="B5" s="20" t="s">
        <v>98</v>
      </c>
      <c r="C5" s="20" t="s">
        <v>98</v>
      </c>
      <c r="D5" s="20">
        <v>0</v>
      </c>
    </row>
    <row r="6" spans="1:4" ht="17.25" x14ac:dyDescent="0.3">
      <c r="A6" s="20" t="s">
        <v>105</v>
      </c>
      <c r="B6" s="20" t="s">
        <v>98</v>
      </c>
      <c r="C6" s="20" t="s">
        <v>98</v>
      </c>
      <c r="D6" s="20">
        <v>0</v>
      </c>
    </row>
    <row r="7" spans="1:4" ht="17.25" x14ac:dyDescent="0.3">
      <c r="A7" s="20" t="s">
        <v>99</v>
      </c>
      <c r="B7" s="20" t="s">
        <v>98</v>
      </c>
      <c r="C7" s="20">
        <v>0</v>
      </c>
      <c r="D7" s="20">
        <v>0</v>
      </c>
    </row>
    <row r="8" spans="1:4" ht="17.25" x14ac:dyDescent="0.3">
      <c r="A8" s="20" t="s">
        <v>100</v>
      </c>
      <c r="B8" s="20" t="s">
        <v>98</v>
      </c>
      <c r="C8" s="20" t="s">
        <v>98</v>
      </c>
      <c r="D8" s="20">
        <v>0.7</v>
      </c>
    </row>
    <row r="9" spans="1:4" ht="17.25" x14ac:dyDescent="0.3">
      <c r="A9" s="20" t="s">
        <v>108</v>
      </c>
      <c r="B9" s="20">
        <v>7.2</v>
      </c>
      <c r="C9" s="20">
        <v>8.1</v>
      </c>
      <c r="D9" s="20">
        <v>0.9</v>
      </c>
    </row>
    <row r="10" spans="1:4" ht="17.25" x14ac:dyDescent="0.3">
      <c r="A10" s="20" t="s">
        <v>104</v>
      </c>
      <c r="B10" s="20" t="s">
        <v>98</v>
      </c>
      <c r="C10" s="20" t="s">
        <v>98</v>
      </c>
      <c r="D10" s="20">
        <v>1.4</v>
      </c>
    </row>
    <row r="11" spans="1:4" ht="17.25" x14ac:dyDescent="0.3">
      <c r="A11" s="20" t="s">
        <v>111</v>
      </c>
      <c r="B11" s="20">
        <v>3.7</v>
      </c>
      <c r="C11" s="20">
        <v>25.2</v>
      </c>
      <c r="D11" s="20">
        <v>1.4</v>
      </c>
    </row>
    <row r="12" spans="1:4" ht="17.25" x14ac:dyDescent="0.3">
      <c r="A12" s="20" t="s">
        <v>110</v>
      </c>
      <c r="B12" s="20">
        <v>12.6</v>
      </c>
      <c r="C12" s="20">
        <v>0.8</v>
      </c>
      <c r="D12" s="20">
        <v>1.7</v>
      </c>
    </row>
    <row r="13" spans="1:4" ht="17.25" x14ac:dyDescent="0.3">
      <c r="A13" s="20" t="s">
        <v>106</v>
      </c>
      <c r="B13" s="20">
        <v>0</v>
      </c>
      <c r="C13" s="20">
        <v>0</v>
      </c>
      <c r="D13" s="20">
        <v>3.6</v>
      </c>
    </row>
    <row r="14" spans="1:4" ht="17.25" x14ac:dyDescent="0.3">
      <c r="A14" s="20" t="s">
        <v>116</v>
      </c>
      <c r="B14" s="20" t="s">
        <v>98</v>
      </c>
      <c r="C14" s="20" t="s">
        <v>98</v>
      </c>
      <c r="D14" s="20">
        <v>3.6</v>
      </c>
    </row>
    <row r="15" spans="1:4" ht="17.25" x14ac:dyDescent="0.3">
      <c r="A15" s="20" t="s">
        <v>115</v>
      </c>
      <c r="B15" s="20">
        <v>12.6</v>
      </c>
      <c r="C15" s="20">
        <v>6</v>
      </c>
      <c r="D15" s="20">
        <v>3.8</v>
      </c>
    </row>
    <row r="16" spans="1:4" ht="17.25" x14ac:dyDescent="0.3">
      <c r="A16" s="20" t="s">
        <v>117</v>
      </c>
      <c r="B16" s="20" t="s">
        <v>98</v>
      </c>
      <c r="C16" s="20" t="s">
        <v>98</v>
      </c>
      <c r="D16" s="20">
        <v>5.4</v>
      </c>
    </row>
    <row r="17" spans="1:4" ht="17.25" x14ac:dyDescent="0.3">
      <c r="A17" s="20" t="s">
        <v>113</v>
      </c>
      <c r="B17" s="20">
        <v>21.1</v>
      </c>
      <c r="C17" s="20">
        <v>1.4</v>
      </c>
      <c r="D17" s="20">
        <v>5.5</v>
      </c>
    </row>
    <row r="18" spans="1:4" ht="17.25" x14ac:dyDescent="0.3">
      <c r="A18" s="20" t="s">
        <v>107</v>
      </c>
      <c r="B18" s="20" t="s">
        <v>98</v>
      </c>
      <c r="C18" s="20" t="s">
        <v>98</v>
      </c>
      <c r="D18" s="20">
        <v>5.7</v>
      </c>
    </row>
    <row r="19" spans="1:4" ht="17.25" x14ac:dyDescent="0.3">
      <c r="A19" s="20" t="s">
        <v>50</v>
      </c>
      <c r="B19" s="20" t="s">
        <v>98</v>
      </c>
      <c r="C19" s="20" t="s">
        <v>98</v>
      </c>
      <c r="D19" s="20">
        <v>6.4</v>
      </c>
    </row>
    <row r="20" spans="1:4" ht="17.25" x14ac:dyDescent="0.3">
      <c r="A20" s="20" t="s">
        <v>109</v>
      </c>
      <c r="B20" s="20" t="s">
        <v>98</v>
      </c>
      <c r="C20" s="20" t="s">
        <v>98</v>
      </c>
      <c r="D20" s="20">
        <v>7.9</v>
      </c>
    </row>
    <row r="21" spans="1:4" ht="17.25" x14ac:dyDescent="0.3">
      <c r="A21" s="20" t="s">
        <v>112</v>
      </c>
      <c r="B21" s="20">
        <v>36.1</v>
      </c>
      <c r="C21" s="20">
        <v>0</v>
      </c>
      <c r="D21" s="20">
        <v>9.3000000000000007</v>
      </c>
    </row>
    <row r="22" spans="1:4" ht="17.25" x14ac:dyDescent="0.3">
      <c r="A22" s="20" t="s">
        <v>33</v>
      </c>
      <c r="B22" s="20" t="s">
        <v>98</v>
      </c>
      <c r="C22" s="20" t="s">
        <v>98</v>
      </c>
      <c r="D22" s="20">
        <v>11.7</v>
      </c>
    </row>
    <row r="23" spans="1:4" ht="17.25" x14ac:dyDescent="0.3">
      <c r="A23" s="20" t="s">
        <v>114</v>
      </c>
      <c r="B23" s="20" t="s">
        <v>98</v>
      </c>
      <c r="C23" s="20" t="s">
        <v>98</v>
      </c>
      <c r="D23" s="20">
        <v>11.8</v>
      </c>
    </row>
    <row r="24" spans="1:4" ht="17.25" x14ac:dyDescent="0.3">
      <c r="A24" s="20" t="s">
        <v>118</v>
      </c>
      <c r="B24" s="20">
        <v>14.4</v>
      </c>
      <c r="C24" s="20">
        <v>6.1</v>
      </c>
      <c r="D24" s="20">
        <v>13.9</v>
      </c>
    </row>
    <row r="25" spans="1:4" ht="17.25" x14ac:dyDescent="0.3">
      <c r="A25" s="20" t="s">
        <v>121</v>
      </c>
      <c r="B25" s="20">
        <v>20.399999999999999</v>
      </c>
      <c r="C25" s="20">
        <v>0.4</v>
      </c>
      <c r="D25" s="20">
        <v>14.1</v>
      </c>
    </row>
    <row r="26" spans="1:4" ht="17.25" x14ac:dyDescent="0.3">
      <c r="A26" s="20" t="s">
        <v>120</v>
      </c>
      <c r="B26" s="20">
        <v>20.7</v>
      </c>
      <c r="C26" s="20">
        <v>1.8</v>
      </c>
      <c r="D26" s="20">
        <v>14.2</v>
      </c>
    </row>
    <row r="27" spans="1:4" ht="17.25" x14ac:dyDescent="0.3">
      <c r="A27" s="20" t="s">
        <v>119</v>
      </c>
      <c r="B27" s="20" t="s">
        <v>98</v>
      </c>
      <c r="C27" s="20" t="s">
        <v>98</v>
      </c>
      <c r="D27" s="20">
        <v>18.5</v>
      </c>
    </row>
    <row r="28" spans="1:4" ht="17.25" x14ac:dyDescent="0.3">
      <c r="A28" s="20" t="s">
        <v>123</v>
      </c>
      <c r="B28" s="20">
        <v>34</v>
      </c>
      <c r="C28" s="20">
        <v>14.1</v>
      </c>
      <c r="D28" s="20">
        <v>50.5</v>
      </c>
    </row>
    <row r="29" spans="1:4" ht="17.25" x14ac:dyDescent="0.3">
      <c r="A29" s="23" t="s">
        <v>122</v>
      </c>
      <c r="B29" s="23" t="s">
        <v>98</v>
      </c>
      <c r="C29" s="23" t="s">
        <v>98</v>
      </c>
      <c r="D29" s="23">
        <v>53.5</v>
      </c>
    </row>
    <row r="30" spans="1:4" ht="17.25" x14ac:dyDescent="0.3">
      <c r="A30" s="20" t="s">
        <v>126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8</vt:i4>
      </vt:variant>
    </vt:vector>
  </HeadingPairs>
  <TitlesOfParts>
    <vt:vector size="20" baseType="lpstr">
      <vt:lpstr>Zoznam</vt:lpstr>
      <vt:lpstr>Tabuľka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'Graf 2'!_Ref142391185</vt:lpstr>
      <vt:lpstr>'Graf 3'!_Ref142402910</vt:lpstr>
      <vt:lpstr>'Tabuľka 1'!_Ref142404855</vt:lpstr>
      <vt:lpstr>'Graf 4'!_Ref144909235</vt:lpstr>
      <vt:lpstr>'Graf 5'!_Ref144909242</vt:lpstr>
      <vt:lpstr>'Graf 6'!_Toc145190414</vt:lpstr>
      <vt:lpstr>'Graf 9'!_Toc145190417</vt:lpstr>
      <vt:lpstr>'Graf 11'!_Toc145190419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2023-10-05T11:44:40Z</dcterms:modified>
</cp:coreProperties>
</file>