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ho\Desktop\QF\Výzva\Priloha_1_vyzvy_Záväzné formuláre príloh žiadosti\"/>
    </mc:Choice>
  </mc:AlternateContent>
  <bookViews>
    <workbookView xWindow="0" yWindow="0" windowWidth="28800" windowHeight="12300" tabRatio="1000" activeTab="1"/>
  </bookViews>
  <sheets>
    <sheet name="Realizované energetické opatren" sheetId="2" r:id="rId1"/>
    <sheet name="Spôsob využívania budovy č. 1" sheetId="4" r:id="rId2"/>
    <sheet name="Spôsob využívania budovy č. 2" sheetId="5" r:id="rId3"/>
    <sheet name="Spôsob využívania budovy č. 3" sheetId="6" r:id="rId4"/>
    <sheet name="Spôsob využívania budovy č. 4" sheetId="8" r:id="rId5"/>
    <sheet name="Spôsob využívania budovy č. 5" sheetId="9" r:id="rId6"/>
    <sheet name="ciselnik" sheetId="3" state="hidden" r:id="rId7"/>
  </sheets>
  <definedNames>
    <definedName name="_xlnm.Print_Area" localSheetId="0">'Realizované energetické opatren'!$A$1:$AE$20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" i="2" l="1"/>
  <c r="AA16" i="2" l="1"/>
  <c r="Z16" i="2"/>
  <c r="Y16" i="2"/>
  <c r="X16" i="2"/>
  <c r="W16" i="2"/>
  <c r="V16" i="2"/>
  <c r="AA15" i="2"/>
  <c r="Z15" i="2"/>
  <c r="Y15" i="2"/>
  <c r="X15" i="2"/>
  <c r="W15" i="2"/>
  <c r="V15" i="2"/>
  <c r="AA14" i="2"/>
  <c r="Z14" i="2"/>
  <c r="Y14" i="2"/>
  <c r="X14" i="2"/>
  <c r="W14" i="2"/>
  <c r="V14" i="2"/>
  <c r="F21" i="9" l="1"/>
  <c r="F20" i="9"/>
  <c r="F19" i="9"/>
  <c r="F18" i="9"/>
  <c r="F22" i="9" s="1"/>
  <c r="C12" i="9" s="1"/>
  <c r="F22" i="8"/>
  <c r="C12" i="8" s="1"/>
  <c r="F21" i="8"/>
  <c r="F20" i="8"/>
  <c r="F19" i="8"/>
  <c r="F18" i="8"/>
  <c r="F21" i="6"/>
  <c r="F20" i="6"/>
  <c r="F19" i="6"/>
  <c r="F18" i="6"/>
  <c r="F22" i="6" s="1"/>
  <c r="C12" i="6" s="1"/>
  <c r="F21" i="5"/>
  <c r="F20" i="5"/>
  <c r="F19" i="5"/>
  <c r="F18" i="5"/>
  <c r="F18" i="4"/>
  <c r="F22" i="4" s="1"/>
  <c r="C12" i="4" s="1"/>
  <c r="F19" i="4"/>
  <c r="F20" i="4"/>
  <c r="F21" i="4"/>
  <c r="F22" i="5" l="1"/>
  <c r="C12" i="5" s="1"/>
  <c r="F12" i="5" s="1"/>
  <c r="F12" i="9"/>
  <c r="E12" i="9"/>
  <c r="F12" i="8"/>
  <c r="E12" i="8"/>
  <c r="F12" i="6"/>
  <c r="E12" i="6"/>
  <c r="E12" i="4"/>
  <c r="F12" i="4"/>
  <c r="E12" i="5" l="1"/>
  <c r="Z12" i="2"/>
  <c r="Y12" i="2"/>
  <c r="X12" i="2"/>
  <c r="AA12" i="2"/>
  <c r="L2" i="3"/>
  <c r="AA13" i="2" l="1"/>
  <c r="Y13" i="2"/>
  <c r="X13" i="2"/>
  <c r="V13" i="2"/>
  <c r="AB15" i="2"/>
  <c r="L3" i="3"/>
  <c r="L4" i="3"/>
  <c r="L5" i="3"/>
  <c r="L6" i="3"/>
  <c r="Z13" i="2" s="1"/>
  <c r="L7" i="3"/>
  <c r="L8" i="3"/>
  <c r="AB14" i="2" s="1"/>
  <c r="V17" i="2" l="1"/>
  <c r="W12" i="2"/>
  <c r="W13" i="2"/>
  <c r="X17" i="2"/>
  <c r="Y17" i="2"/>
  <c r="Z17" i="2"/>
  <c r="AB13" i="2"/>
  <c r="AB12" i="2"/>
  <c r="AB16" i="2"/>
  <c r="AA17" i="2" l="1"/>
  <c r="W17" i="2"/>
  <c r="AB17" i="2"/>
  <c r="AC13" i="2"/>
  <c r="AC12" i="2"/>
  <c r="AC16" i="2"/>
  <c r="AC14" i="2"/>
  <c r="AC15" i="2"/>
  <c r="AD15" i="2" l="1"/>
  <c r="AD13" i="2"/>
  <c r="AE13" i="2" s="1"/>
  <c r="AD12" i="2"/>
  <c r="AC17" i="2"/>
  <c r="AD14" i="2"/>
  <c r="AD16" i="2"/>
  <c r="AE15" i="2" l="1"/>
  <c r="AD17" i="2"/>
  <c r="AE14" i="2"/>
  <c r="AE16" i="2"/>
  <c r="AE12" i="2"/>
  <c r="AE17" i="2" l="1"/>
</calcChain>
</file>

<file path=xl/sharedStrings.xml><?xml version="1.0" encoding="utf-8"?>
<sst xmlns="http://schemas.openxmlformats.org/spreadsheetml/2006/main" count="175" uniqueCount="82">
  <si>
    <t>Názov budovy</t>
  </si>
  <si>
    <t>Vzťah žiadateľa k budove/pozemku</t>
  </si>
  <si>
    <t>Por č.</t>
  </si>
  <si>
    <t>spoluvlastník</t>
  </si>
  <si>
    <t>nehnuteľnosť v správe</t>
  </si>
  <si>
    <t>vlastník</t>
  </si>
  <si>
    <t>áno</t>
  </si>
  <si>
    <t>Súpisné
číslo</t>
  </si>
  <si>
    <t>Číslo
LV</t>
  </si>
  <si>
    <t>Číslo
parcely</t>
  </si>
  <si>
    <t>Katastrálne
územie</t>
  </si>
  <si>
    <t>Celková
podlahová plocha
(m2)</t>
  </si>
  <si>
    <t>Adresa budovy
(ulica, číslo, obec)</t>
  </si>
  <si>
    <t>Názov žiadateľa:</t>
  </si>
  <si>
    <t>nie</t>
  </si>
  <si>
    <t>Maximálna výška prostriedkov mechanizmu</t>
  </si>
  <si>
    <r>
      <t>Plocha nových otvorových konštrukcií (m</t>
    </r>
    <r>
      <rPr>
        <b/>
        <vertAlign val="superscript"/>
        <sz val="10.5"/>
        <color theme="1"/>
        <rFont val="Calibri"/>
        <family val="2"/>
        <charset val="238"/>
        <scheme val="minor"/>
      </rPr>
      <t>2</t>
    </r>
    <r>
      <rPr>
        <b/>
        <sz val="10.5"/>
        <color theme="1"/>
        <rFont val="Calibri"/>
        <family val="2"/>
        <charset val="238"/>
        <scheme val="minor"/>
      </rPr>
      <t>)</t>
    </r>
  </si>
  <si>
    <t>Počet nových svietidiel
(ks)</t>
  </si>
  <si>
    <t>Celkový výkon slnečných kolektorov (kW)</t>
  </si>
  <si>
    <t>Počet vykurovacích telies s inštalovaným termostatom
(ks)</t>
  </si>
  <si>
    <t>A.  výmena otvorových konštrukcií</t>
  </si>
  <si>
    <t>B. zateplenie podlahy nevykurovaného podkrovia</t>
  </si>
  <si>
    <t>C. zateplenie plochej strechy</t>
  </si>
  <si>
    <t>D. modernizácia vnútorného osvetlenia</t>
  </si>
  <si>
    <t>E. osadenie termostatických hlavíc/ventilov</t>
  </si>
  <si>
    <t>F. inštalácia solárnych termických systémov</t>
  </si>
  <si>
    <t>Aktivita</t>
  </si>
  <si>
    <t>Jednotka výstupu</t>
  </si>
  <si>
    <t>bez DPH</t>
  </si>
  <si>
    <t>s DPH</t>
  </si>
  <si>
    <t>plocha otvorovej konštrukcie (m2)</t>
  </si>
  <si>
    <t>plocha nevykurovaného podkrovia (m2)</t>
  </si>
  <si>
    <t>plocha strechy (m2)</t>
  </si>
  <si>
    <t>modernizované svietidlo (ks)</t>
  </si>
  <si>
    <t>vykurovacie teleso (ks)</t>
  </si>
  <si>
    <t>výkon slnečných kolektorov (kW)</t>
  </si>
  <si>
    <t>Právo žiadateľa na vrátenie DPH:</t>
  </si>
  <si>
    <t>Požitý stlpec</t>
  </si>
  <si>
    <t>Žiadateľ vypĺňa len žlto podfarbené bunky</t>
  </si>
  <si>
    <t>Názov aktivity:</t>
  </si>
  <si>
    <t>Rýchle energetické opatrenia za účelom zvýšenia energetickej efektívnosti verejných budov</t>
  </si>
  <si>
    <t>Opatrenie A</t>
  </si>
  <si>
    <t>Opatrenie D</t>
  </si>
  <si>
    <t>Opatrenie E</t>
  </si>
  <si>
    <t>Opatrenie B1</t>
  </si>
  <si>
    <t>Opatrenie B2</t>
  </si>
  <si>
    <r>
      <t>Zateplenie podlahy nevykurovaného podkrovia  (m</t>
    </r>
    <r>
      <rPr>
        <b/>
        <vertAlign val="superscript"/>
        <sz val="10.5"/>
        <color theme="1"/>
        <rFont val="Calibri"/>
        <family val="2"/>
        <charset val="238"/>
        <scheme val="minor"/>
      </rPr>
      <t>2</t>
    </r>
    <r>
      <rPr>
        <b/>
        <sz val="10.5"/>
        <color theme="1"/>
        <rFont val="Calibri"/>
        <family val="2"/>
        <charset val="238"/>
        <scheme val="minor"/>
      </rPr>
      <t>)</t>
    </r>
  </si>
  <si>
    <r>
      <t>Zateplenie strechy (m</t>
    </r>
    <r>
      <rPr>
        <b/>
        <vertAlign val="superscript"/>
        <sz val="10.5"/>
        <color theme="1"/>
        <rFont val="Calibri"/>
        <family val="2"/>
        <charset val="238"/>
        <scheme val="minor"/>
      </rPr>
      <t>2</t>
    </r>
    <r>
      <rPr>
        <b/>
        <sz val="10.5"/>
        <color theme="1"/>
        <rFont val="Calibri"/>
        <family val="2"/>
        <charset val="238"/>
        <scheme val="minor"/>
      </rPr>
      <t>)</t>
    </r>
  </si>
  <si>
    <t>B1. zateplenie podlahy nevykurovaného podkrovia</t>
  </si>
  <si>
    <t>B2. zateplenie strechy</t>
  </si>
  <si>
    <t>C. modernizácia 
vnútorného osvetlenia</t>
  </si>
  <si>
    <t>D. osadenie termostatických hlavíc/ventilov</t>
  </si>
  <si>
    <t>E. inštalácia solárnych termických systémov</t>
  </si>
  <si>
    <t>Opatrenie C</t>
  </si>
  <si>
    <t>A. výmena otvorových konštrukcií</t>
  </si>
  <si>
    <t>Odkaz zmluvy z CRZ</t>
  </si>
  <si>
    <t>nehnuteľnosť v spoločnej správe</t>
  </si>
  <si>
    <t>Kód ŽoPPM:</t>
  </si>
  <si>
    <t>P.č.</t>
  </si>
  <si>
    <r>
      <t>Využitá výmera priestoru
[m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>]</t>
    </r>
  </si>
  <si>
    <t>Výsledok</t>
  </si>
  <si>
    <t>Súhrnný výsledok</t>
  </si>
  <si>
    <t>1)</t>
  </si>
  <si>
    <t>V zmysle definície priemerného roka podľa gregoriánskeho kalendára má takýto rok 8765,82 hodín; v prípade ak je priestor využívaný na činnosť celoročne, tak je potrebné ponechať hodnotu za počet hodín za celý rok (napr. prenájom priestoru tretiemu subjektu, ktorý tam prevádzkuje bufet, reštauráciu a pod.), v opačom prípade je potrebné zadať adekvátny počet hodín (napr. v prípade prenájmu budovy/časti budovy len na určitý počet hodín pri organizovaní rôznych podujatí)</t>
  </si>
  <si>
    <r>
      <t xml:space="preserve">Príloha č. 2 žiadosti - </t>
    </r>
    <r>
      <rPr>
        <b/>
        <sz val="11"/>
        <color theme="1"/>
        <rFont val="Calibri"/>
        <family val="2"/>
        <charset val="238"/>
        <scheme val="minor"/>
      </rPr>
      <t>Dokumentácia k oprávnenosti opatrení a stanoveniu výšky prostriedkov mechanizmu</t>
    </r>
  </si>
  <si>
    <t>Určenie spôsobu využívania verejnej budovy</t>
  </si>
  <si>
    <r>
      <t>Ročné využitie priestoru
[hod]1</t>
    </r>
    <r>
      <rPr>
        <vertAlign val="superscript"/>
        <sz val="11"/>
        <color theme="1"/>
        <rFont val="Arial Narrow"/>
        <family val="2"/>
        <charset val="238"/>
      </rPr>
      <t>)</t>
    </r>
  </si>
  <si>
    <t>Podlahová plocha využívaná na hospodársku činnosť a/alebo na činnosť, na podporu ktorej nie je zameraná výzva</t>
  </si>
  <si>
    <t>Využitie budovy na nehospodársku činnosť v súlade s nastavením výzvy</t>
  </si>
  <si>
    <t>Zníženie oprávnených nákladov
o využitie kapacity budovy na neoprávnenú činnosť</t>
  </si>
  <si>
    <r>
      <rPr>
        <b/>
        <sz val="12"/>
        <color theme="0"/>
        <rFont val="Arial Narrow"/>
        <family val="2"/>
        <charset val="238"/>
      </rPr>
      <t>PRIESTORY VEREJNEJ BUDOVY VYUŽÍVANÉ NA NEHOSPODÁRSKU ČINNOSŤ V SÚLADE S NASTAVENÍM VÝZVY</t>
    </r>
    <r>
      <rPr>
        <sz val="12"/>
        <color theme="0"/>
        <rFont val="Arial Narrow"/>
        <family val="2"/>
        <charset val="238"/>
      </rPr>
      <t xml:space="preserve"> 
- činnosti spojené s plnením úloh výkonu verejných právomocí  a/alebo 
- činnosti spojené s výchovou a vzdelávaním</t>
    </r>
    <r>
      <rPr>
        <vertAlign val="superscript"/>
        <sz val="12"/>
        <color rgb="FFFF0000"/>
        <rFont val="Arial Narrow"/>
        <family val="2"/>
        <charset val="238"/>
      </rPr>
      <t/>
    </r>
  </si>
  <si>
    <r>
      <rPr>
        <b/>
        <sz val="10"/>
        <color theme="1"/>
        <rFont val="Arial Narrow"/>
        <family val="2"/>
        <charset val="238"/>
      </rPr>
      <t>Podrobný popis nehospodárskych činností vo verejnej budove (činnosti spojené s plnením úloh výkonu verejných právomocí a/alebo činnosti spojené s výchovou a vzdelávaním):</t>
    </r>
    <r>
      <rPr>
        <b/>
        <sz val="11"/>
        <color theme="1"/>
        <rFont val="Arial Narrow"/>
        <family val="2"/>
        <charset val="238"/>
      </rPr>
      <t xml:space="preserve">
</t>
    </r>
    <r>
      <rPr>
        <b/>
        <sz val="8"/>
        <color rgb="FFFF0000"/>
        <rFont val="Arial Narrow"/>
        <family val="2"/>
        <charset val="238"/>
      </rPr>
      <t xml:space="preserve">Žiadateľ podrobne popíše činnosti vykonávané vo verejnej budove v súlade s nastavením výzvy, pričom uvedie aj právny základ, ktorý ho oprávňuje vykonávať uvedené  činnosti </t>
    </r>
  </si>
  <si>
    <r>
      <rPr>
        <b/>
        <sz val="12"/>
        <color theme="0"/>
        <rFont val="Arial Narrow"/>
        <family val="2"/>
        <charset val="238"/>
      </rPr>
      <t>PRIESTORY VEREJNEJ BUDOVY VYUŽÍVANÉ NA INÉ ČINNOSTI (HOSPODÁRSKE ČINNOSTI A/ALEBO ČINNOSTI, NA PODPORU KTORÝCH NIE JE ZAMERANÁ VÝZVA)</t>
    </r>
    <r>
      <rPr>
        <vertAlign val="superscript"/>
        <sz val="12"/>
        <rFont val="Arial Narrow"/>
        <family val="2"/>
        <charset val="238"/>
      </rPr>
      <t xml:space="preserve">
</t>
    </r>
    <r>
      <rPr>
        <vertAlign val="superscript"/>
        <sz val="12"/>
        <color rgb="FFFF0000"/>
        <rFont val="Arial Narrow"/>
        <family val="2"/>
        <charset val="238"/>
      </rPr>
      <t xml:space="preserve">Žiadateľ vyplní túto tabuľku, ak kapacita pridelená každoročne na iné činnosti  </t>
    </r>
    <r>
      <rPr>
        <b/>
        <vertAlign val="superscript"/>
        <sz val="12"/>
        <color rgb="FFFF0000"/>
        <rFont val="Arial Narrow"/>
        <family val="2"/>
        <charset val="238"/>
      </rPr>
      <t>presiahne 20 % celkovej ročnej kapacity budovy, dôjde ku kráteniu oprávnených výdavkov prijímateľa.</t>
    </r>
  </si>
  <si>
    <t>Popis iných činností vo verejnej budove (hospodárske činnosti a/alebo činnosti, na podporu ktorých nie je zameraná výzva)</t>
  </si>
  <si>
    <r>
      <t xml:space="preserve">Podlahová plocha verejnej budovy 
[m2]
</t>
    </r>
    <r>
      <rPr>
        <b/>
        <sz val="8"/>
        <color rgb="FFFF0000"/>
        <rFont val="Arial Narrow"/>
        <family val="2"/>
        <charset val="238"/>
      </rPr>
      <t>Žiadateľ stanoví podlahovú plochu v súlade s prílohou č. 5 žiadosti.</t>
    </r>
  </si>
  <si>
    <t>Oprávnená suma z Plánu obnovy bez DPH (EUR) po znížení sumy z dôvodu využitia kapacity budovy na neoprávnenú činnosť</t>
  </si>
  <si>
    <t>Oprávnená suma DPH (EUR) po znížení sumy z dôvodu využitia kapacity budovy na neoprávnenú činnosť</t>
  </si>
  <si>
    <t>Spolu</t>
  </si>
  <si>
    <t>Maximálna výška prostriedkov mechanizmu na budovu (EUR)</t>
  </si>
  <si>
    <t>Výška oprávneného príspevku na opatrenie (EUR) po znížení sumy z dôvodu využitia kapacity budovy na neoprávnenú činnosť</t>
  </si>
  <si>
    <t>Oprávnená výška
prostriedkov mechanizmu po znížení sumy z dôvodu využitia kapacity budovy na neoprávnenú činnosť
(EUR)</t>
  </si>
  <si>
    <t>Názov budovy: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</si>
</sst>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0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color theme="9" tint="-0.249977111117893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vertAlign val="superscript"/>
      <sz val="12"/>
      <color rgb="FFFF0000"/>
      <name val="Arial Narrow"/>
      <family val="2"/>
      <charset val="238"/>
    </font>
    <font>
      <b/>
      <vertAlign val="superscript"/>
      <sz val="12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8"/>
      <color rgb="FFFF0000"/>
      <name val="Arial Narrow"/>
      <family val="2"/>
      <charset val="238"/>
    </font>
    <font>
      <sz val="12"/>
      <color theme="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9" fillId="5" borderId="33" applyNumberFormat="0" applyAlignment="0" applyProtection="0"/>
    <xf numFmtId="0" fontId="10" fillId="6" borderId="33" applyNumberFormat="0" applyAlignment="0" applyProtection="0"/>
    <xf numFmtId="0" fontId="11" fillId="7" borderId="34" applyNumberFormat="0" applyAlignment="0" applyProtection="0"/>
    <xf numFmtId="0" fontId="3" fillId="8" borderId="0" applyNumberFormat="0" applyBorder="0" applyAlignment="0" applyProtection="0"/>
  </cellStyleXfs>
  <cellXfs count="144">
    <xf numFmtId="0" fontId="0" fillId="0" borderId="0" xfId="0"/>
    <xf numFmtId="0" fontId="0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6" fillId="0" borderId="7" xfId="0" applyFont="1" applyBorder="1"/>
    <xf numFmtId="0" fontId="4" fillId="2" borderId="10" xfId="0" applyFont="1" applyFill="1" applyBorder="1" applyAlignment="1">
      <alignment horizontal="center" vertical="center" textRotation="90" wrapText="1"/>
    </xf>
    <xf numFmtId="0" fontId="4" fillId="2" borderId="11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/>
    </xf>
    <xf numFmtId="43" fontId="6" fillId="0" borderId="7" xfId="1" applyFont="1" applyBorder="1"/>
    <xf numFmtId="0" fontId="6" fillId="0" borderId="3" xfId="0" applyFont="1" applyBorder="1"/>
    <xf numFmtId="43" fontId="6" fillId="0" borderId="3" xfId="1" applyFont="1" applyBorder="1"/>
    <xf numFmtId="0" fontId="6" fillId="3" borderId="17" xfId="0" applyFont="1" applyFill="1" applyBorder="1"/>
    <xf numFmtId="0" fontId="0" fillId="3" borderId="18" xfId="0" applyFill="1" applyBorder="1"/>
    <xf numFmtId="0" fontId="2" fillId="2" borderId="19" xfId="0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3" xfId="0" applyFill="1" applyBorder="1"/>
    <xf numFmtId="0" fontId="0" fillId="3" borderId="14" xfId="0" applyFill="1" applyBorder="1"/>
    <xf numFmtId="43" fontId="0" fillId="3" borderId="6" xfId="1" applyFont="1" applyFill="1" applyBorder="1" applyAlignment="1" applyProtection="1">
      <alignment wrapText="1"/>
      <protection hidden="1"/>
    </xf>
    <xf numFmtId="43" fontId="0" fillId="3" borderId="24" xfId="1" applyFont="1" applyFill="1" applyBorder="1" applyAlignment="1" applyProtection="1">
      <alignment wrapText="1"/>
      <protection hidden="1"/>
    </xf>
    <xf numFmtId="43" fontId="0" fillId="3" borderId="2" xfId="1" applyFont="1" applyFill="1" applyBorder="1" applyAlignment="1" applyProtection="1">
      <alignment wrapText="1"/>
      <protection hidden="1"/>
    </xf>
    <xf numFmtId="43" fontId="0" fillId="3" borderId="23" xfId="1" applyFont="1" applyFill="1" applyBorder="1" applyAlignment="1" applyProtection="1">
      <alignment wrapText="1"/>
      <protection hidden="1"/>
    </xf>
    <xf numFmtId="0" fontId="0" fillId="0" borderId="0" xfId="0" applyFont="1" applyBorder="1" applyAlignment="1">
      <alignment vertical="center" wrapText="1"/>
    </xf>
    <xf numFmtId="0" fontId="0" fillId="4" borderId="4" xfId="0" applyFont="1" applyFill="1" applyBorder="1" applyAlignment="1" applyProtection="1">
      <alignment wrapText="1"/>
      <protection locked="0"/>
    </xf>
    <xf numFmtId="0" fontId="0" fillId="4" borderId="13" xfId="0" applyFont="1" applyFill="1" applyBorder="1" applyAlignment="1" applyProtection="1">
      <alignment wrapText="1"/>
      <protection locked="0"/>
    </xf>
    <xf numFmtId="0" fontId="0" fillId="4" borderId="7" xfId="0" applyFont="1" applyFill="1" applyBorder="1" applyAlignment="1" applyProtection="1">
      <alignment wrapText="1"/>
      <protection locked="0"/>
    </xf>
    <xf numFmtId="164" fontId="0" fillId="4" borderId="5" xfId="1" applyNumberFormat="1" applyFont="1" applyFill="1" applyBorder="1" applyAlignment="1" applyProtection="1">
      <alignment wrapText="1"/>
      <protection locked="0"/>
    </xf>
    <xf numFmtId="0" fontId="0" fillId="4" borderId="12" xfId="0" applyFont="1" applyFill="1" applyBorder="1" applyAlignment="1" applyProtection="1">
      <alignment wrapText="1"/>
      <protection locked="0"/>
    </xf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43" fontId="1" fillId="3" borderId="24" xfId="1" applyFont="1" applyFill="1" applyBorder="1" applyAlignment="1" applyProtection="1">
      <alignment wrapText="1"/>
      <protection hidden="1"/>
    </xf>
    <xf numFmtId="0" fontId="4" fillId="2" borderId="27" xfId="0" applyFont="1" applyFill="1" applyBorder="1" applyAlignment="1">
      <alignment horizontal="center" vertical="center" textRotation="90" wrapText="1"/>
    </xf>
    <xf numFmtId="0" fontId="4" fillId="2" borderId="28" xfId="0" applyFont="1" applyFill="1" applyBorder="1" applyAlignment="1">
      <alignment horizontal="center" vertical="center" textRotation="90" wrapText="1"/>
    </xf>
    <xf numFmtId="43" fontId="0" fillId="3" borderId="7" xfId="1" applyFont="1" applyFill="1" applyBorder="1" applyAlignment="1" applyProtection="1">
      <alignment wrapText="1"/>
      <protection hidden="1"/>
    </xf>
    <xf numFmtId="43" fontId="0" fillId="3" borderId="4" xfId="1" applyFont="1" applyFill="1" applyBorder="1" applyAlignment="1" applyProtection="1">
      <alignment wrapText="1"/>
      <protection hidden="1"/>
    </xf>
    <xf numFmtId="0" fontId="4" fillId="2" borderId="29" xfId="0" applyFont="1" applyFill="1" applyBorder="1" applyAlignment="1">
      <alignment horizontal="center" vertical="center" textRotation="90" wrapText="1"/>
    </xf>
    <xf numFmtId="43" fontId="1" fillId="3" borderId="23" xfId="1" applyFont="1" applyFill="1" applyBorder="1" applyAlignment="1" applyProtection="1">
      <alignment wrapText="1"/>
      <protection hidden="1"/>
    </xf>
    <xf numFmtId="0" fontId="0" fillId="4" borderId="30" xfId="0" applyFont="1" applyFill="1" applyBorder="1" applyAlignment="1" applyProtection="1">
      <alignment horizontal="center" vertical="center" wrapText="1"/>
      <protection locked="0"/>
    </xf>
    <xf numFmtId="0" fontId="0" fillId="4" borderId="6" xfId="0" applyFont="1" applyFill="1" applyBorder="1" applyAlignment="1" applyProtection="1">
      <alignment wrapText="1"/>
      <protection locked="0"/>
    </xf>
    <xf numFmtId="0" fontId="0" fillId="4" borderId="31" xfId="0" applyFont="1" applyFill="1" applyBorder="1" applyAlignment="1" applyProtection="1">
      <alignment wrapText="1"/>
      <protection locked="0"/>
    </xf>
    <xf numFmtId="0" fontId="0" fillId="4" borderId="5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center"/>
    </xf>
    <xf numFmtId="0" fontId="13" fillId="9" borderId="7" xfId="5" applyFont="1" applyFill="1" applyBorder="1" applyAlignment="1" applyProtection="1">
      <alignment horizontal="center" vertical="center" wrapText="1"/>
    </xf>
    <xf numFmtId="0" fontId="13" fillId="9" borderId="7" xfId="5" applyFont="1" applyFill="1" applyBorder="1" applyAlignment="1" applyProtection="1">
      <alignment horizontal="center" vertical="center" wrapText="1"/>
      <protection locked="0"/>
    </xf>
    <xf numFmtId="10" fontId="17" fillId="7" borderId="34" xfId="4" applyNumberFormat="1" applyFont="1" applyAlignment="1" applyProtection="1">
      <alignment horizontal="center" wrapText="1"/>
    </xf>
    <xf numFmtId="0" fontId="25" fillId="0" borderId="0" xfId="0" applyFont="1" applyAlignment="1" applyProtection="1">
      <alignment vertical="top" wrapText="1"/>
    </xf>
    <xf numFmtId="0" fontId="25" fillId="0" borderId="0" xfId="0" applyFont="1" applyAlignment="1" applyProtection="1">
      <alignment vertical="top" wrapText="1"/>
    </xf>
    <xf numFmtId="0" fontId="13" fillId="0" borderId="0" xfId="0" applyFont="1"/>
    <xf numFmtId="0" fontId="25" fillId="0" borderId="0" xfId="0" applyFont="1" applyAlignment="1" applyProtection="1">
      <alignment vertical="top" wrapText="1"/>
    </xf>
    <xf numFmtId="0" fontId="13" fillId="2" borderId="3" xfId="5" applyFont="1" applyFill="1" applyBorder="1" applyAlignment="1" applyProtection="1">
      <alignment horizontal="center" vertical="center" wrapText="1"/>
    </xf>
    <xf numFmtId="0" fontId="15" fillId="2" borderId="3" xfId="5" applyFont="1" applyFill="1" applyBorder="1" applyAlignment="1" applyProtection="1">
      <alignment horizontal="center" vertical="center" wrapText="1"/>
    </xf>
    <xf numFmtId="0" fontId="16" fillId="9" borderId="7" xfId="2" applyNumberFormat="1" applyFont="1" applyFill="1" applyBorder="1" applyAlignment="1" applyProtection="1">
      <alignment horizontal="center" vertical="center" wrapText="1"/>
      <protection locked="0"/>
    </xf>
    <xf numFmtId="0" fontId="16" fillId="11" borderId="7" xfId="2" applyNumberFormat="1" applyFont="1" applyFill="1" applyBorder="1" applyAlignment="1" applyProtection="1">
      <alignment horizontal="center" vertical="center" wrapText="1"/>
      <protection locked="0"/>
    </xf>
    <xf numFmtId="0" fontId="27" fillId="11" borderId="5" xfId="0" applyFont="1" applyFill="1" applyBorder="1" applyAlignment="1" applyProtection="1">
      <alignment vertical="center" wrapText="1"/>
      <protection locked="0"/>
    </xf>
    <xf numFmtId="0" fontId="28" fillId="11" borderId="6" xfId="0" applyFont="1" applyFill="1" applyBorder="1" applyAlignment="1">
      <alignment vertical="center" wrapText="1"/>
    </xf>
    <xf numFmtId="10" fontId="24" fillId="9" borderId="7" xfId="3" applyNumberFormat="1" applyFont="1" applyFill="1" applyBorder="1" applyAlignment="1" applyProtection="1">
      <alignment horizontal="center" vertical="center" wrapText="1"/>
    </xf>
    <xf numFmtId="10" fontId="18" fillId="9" borderId="7" xfId="3" applyNumberFormat="1" applyFont="1" applyFill="1" applyBorder="1" applyAlignment="1" applyProtection="1">
      <alignment horizontal="center" vertical="center" wrapText="1"/>
    </xf>
    <xf numFmtId="10" fontId="19" fillId="9" borderId="7" xfId="3" applyNumberFormat="1" applyFont="1" applyFill="1" applyBorder="1" applyAlignment="1" applyProtection="1">
      <alignment horizontal="center" vertical="center" wrapText="1"/>
    </xf>
    <xf numFmtId="43" fontId="1" fillId="3" borderId="36" xfId="1" applyFont="1" applyFill="1" applyBorder="1" applyAlignment="1" applyProtection="1">
      <alignment wrapText="1"/>
      <protection hidden="1"/>
    </xf>
    <xf numFmtId="0" fontId="0" fillId="3" borderId="3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 applyProtection="1">
      <alignment wrapText="1"/>
      <protection locked="0"/>
    </xf>
    <xf numFmtId="0" fontId="0" fillId="4" borderId="30" xfId="0" applyFont="1" applyFill="1" applyBorder="1" applyAlignment="1" applyProtection="1">
      <alignment wrapText="1"/>
      <protection locked="0"/>
    </xf>
    <xf numFmtId="0" fontId="0" fillId="4" borderId="38" xfId="0" applyFont="1" applyFill="1" applyBorder="1" applyAlignment="1" applyProtection="1">
      <alignment wrapText="1"/>
      <protection locked="0"/>
    </xf>
    <xf numFmtId="0" fontId="0" fillId="4" borderId="39" xfId="0" applyFont="1" applyFill="1" applyBorder="1" applyAlignment="1" applyProtection="1">
      <alignment wrapText="1"/>
      <protection locked="0"/>
    </xf>
    <xf numFmtId="0" fontId="0" fillId="4" borderId="37" xfId="0" applyFont="1" applyFill="1" applyBorder="1" applyAlignment="1" applyProtection="1">
      <alignment wrapText="1"/>
      <protection locked="0"/>
    </xf>
    <xf numFmtId="43" fontId="0" fillId="3" borderId="39" xfId="1" applyFont="1" applyFill="1" applyBorder="1" applyAlignment="1" applyProtection="1">
      <alignment wrapText="1"/>
      <protection hidden="1"/>
    </xf>
    <xf numFmtId="43" fontId="0" fillId="3" borderId="3" xfId="1" applyFont="1" applyFill="1" applyBorder="1" applyAlignment="1" applyProtection="1">
      <alignment wrapText="1"/>
      <protection hidden="1"/>
    </xf>
    <xf numFmtId="43" fontId="0" fillId="3" borderId="40" xfId="1" applyFont="1" applyFill="1" applyBorder="1" applyAlignment="1" applyProtection="1">
      <alignment wrapText="1"/>
      <protection hidden="1"/>
    </xf>
    <xf numFmtId="43" fontId="1" fillId="3" borderId="40" xfId="1" applyFont="1" applyFill="1" applyBorder="1" applyAlignment="1" applyProtection="1">
      <alignment wrapText="1"/>
      <protection hidden="1"/>
    </xf>
    <xf numFmtId="43" fontId="1" fillId="12" borderId="14" xfId="1" applyFont="1" applyFill="1" applyBorder="1" applyAlignment="1" applyProtection="1">
      <alignment wrapText="1"/>
      <protection hidden="1"/>
    </xf>
    <xf numFmtId="0" fontId="1" fillId="9" borderId="41" xfId="0" applyFont="1" applyFill="1" applyBorder="1" applyAlignment="1">
      <alignment wrapText="1"/>
    </xf>
    <xf numFmtId="0" fontId="0" fillId="0" borderId="0" xfId="0" applyFont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left" wrapText="1"/>
    </xf>
    <xf numFmtId="0" fontId="1" fillId="2" borderId="26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2" borderId="7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0" fillId="4" borderId="5" xfId="0" applyFont="1" applyFill="1" applyBorder="1" applyAlignment="1" applyProtection="1">
      <alignment horizontal="center" vertical="center" wrapText="1"/>
      <protection locked="0"/>
    </xf>
    <xf numFmtId="0" fontId="0" fillId="4" borderId="26" xfId="0" applyFont="1" applyFill="1" applyBorder="1" applyAlignment="1" applyProtection="1">
      <alignment horizontal="center" vertical="center" wrapText="1"/>
      <protection locked="0"/>
    </xf>
    <xf numFmtId="0" fontId="0" fillId="4" borderId="6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>
      <alignment horizontal="center" vertical="center" textRotation="90" wrapText="1"/>
    </xf>
    <xf numFmtId="0" fontId="4" fillId="2" borderId="25" xfId="0" applyFont="1" applyFill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0" fillId="9" borderId="42" xfId="0" applyFill="1" applyBorder="1" applyAlignment="1">
      <alignment horizontal="center" wrapText="1"/>
    </xf>
    <xf numFmtId="0" fontId="0" fillId="9" borderId="43" xfId="0" applyFill="1" applyBorder="1" applyAlignment="1">
      <alignment horizontal="center" wrapText="1"/>
    </xf>
    <xf numFmtId="0" fontId="0" fillId="9" borderId="16" xfId="0" applyFill="1" applyBorder="1" applyAlignment="1">
      <alignment horizontal="center" wrapText="1"/>
    </xf>
    <xf numFmtId="0" fontId="4" fillId="2" borderId="3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wrapText="1"/>
    </xf>
    <xf numFmtId="0" fontId="8" fillId="0" borderId="26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5" fillId="2" borderId="22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 applyProtection="1">
      <alignment horizontal="center" vertical="center" wrapText="1"/>
      <protection locked="0"/>
    </xf>
    <xf numFmtId="0" fontId="12" fillId="11" borderId="26" xfId="0" applyFont="1" applyFill="1" applyBorder="1" applyAlignment="1" applyProtection="1">
      <alignment horizontal="center" vertical="center" wrapText="1"/>
      <protection locked="0"/>
    </xf>
    <xf numFmtId="0" fontId="12" fillId="11" borderId="6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32" fillId="10" borderId="5" xfId="0" applyFont="1" applyFill="1" applyBorder="1" applyAlignment="1" applyProtection="1">
      <alignment horizontal="center" vertical="center" wrapText="1"/>
    </xf>
    <xf numFmtId="0" fontId="32" fillId="10" borderId="26" xfId="0" applyFont="1" applyFill="1" applyBorder="1" applyAlignment="1" applyProtection="1">
      <alignment horizontal="center" vertical="center" wrapText="1"/>
    </xf>
    <xf numFmtId="0" fontId="32" fillId="10" borderId="6" xfId="0" applyFont="1" applyFill="1" applyBorder="1" applyAlignment="1" applyProtection="1">
      <alignment horizontal="center" vertical="center" wrapText="1"/>
    </xf>
    <xf numFmtId="0" fontId="30" fillId="10" borderId="5" xfId="0" applyFont="1" applyFill="1" applyBorder="1" applyAlignment="1" applyProtection="1">
      <alignment horizontal="center" vertical="center" wrapText="1"/>
    </xf>
    <xf numFmtId="0" fontId="30" fillId="10" borderId="26" xfId="0" applyFont="1" applyFill="1" applyBorder="1" applyAlignment="1" applyProtection="1">
      <alignment horizontal="center" vertical="center" wrapText="1"/>
    </xf>
    <xf numFmtId="0" fontId="30" fillId="10" borderId="6" xfId="0" applyFont="1" applyFill="1" applyBorder="1" applyAlignment="1" applyProtection="1">
      <alignment horizontal="center" vertical="center" wrapText="1"/>
    </xf>
    <xf numFmtId="0" fontId="13" fillId="2" borderId="5" xfId="5" applyFont="1" applyFill="1" applyBorder="1" applyAlignment="1" applyProtection="1">
      <alignment horizontal="center" vertical="center" wrapText="1"/>
    </xf>
    <xf numFmtId="0" fontId="13" fillId="2" borderId="6" xfId="5" applyFont="1" applyFill="1" applyBorder="1" applyAlignment="1" applyProtection="1">
      <alignment horizontal="center" vertical="center" wrapText="1"/>
    </xf>
    <xf numFmtId="0" fontId="16" fillId="11" borderId="5" xfId="2" applyFont="1" applyFill="1" applyBorder="1" applyAlignment="1" applyProtection="1">
      <alignment horizontal="center" vertical="center" wrapText="1"/>
      <protection locked="0"/>
    </xf>
    <xf numFmtId="0" fontId="16" fillId="11" borderId="6" xfId="2" applyFont="1" applyFill="1" applyBorder="1" applyAlignment="1" applyProtection="1">
      <alignment horizontal="center" vertical="center" wrapText="1"/>
      <protection locked="0"/>
    </xf>
    <xf numFmtId="10" fontId="17" fillId="7" borderId="5" xfId="4" applyNumberFormat="1" applyFont="1" applyBorder="1" applyAlignment="1" applyProtection="1">
      <alignment horizontal="center" vertical="center" wrapText="1"/>
    </xf>
    <xf numFmtId="10" fontId="17" fillId="7" borderId="6" xfId="4" applyNumberFormat="1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20" fillId="10" borderId="5" xfId="0" applyFont="1" applyFill="1" applyBorder="1" applyAlignment="1" applyProtection="1">
      <alignment horizontal="center" vertical="center" wrapText="1"/>
    </xf>
    <xf numFmtId="0" fontId="20" fillId="10" borderId="26" xfId="0" applyFont="1" applyFill="1" applyBorder="1" applyAlignment="1" applyProtection="1">
      <alignment horizontal="center" vertical="center" wrapText="1"/>
    </xf>
    <xf numFmtId="0" fontId="20" fillId="10" borderId="6" xfId="0" applyFont="1" applyFill="1" applyBorder="1" applyAlignment="1" applyProtection="1">
      <alignment horizontal="center" vertical="center" wrapText="1"/>
    </xf>
    <xf numFmtId="0" fontId="25" fillId="11" borderId="5" xfId="5" applyFont="1" applyFill="1" applyBorder="1" applyAlignment="1" applyProtection="1">
      <alignment horizontal="center" vertical="center" wrapText="1"/>
      <protection locked="0"/>
    </xf>
    <xf numFmtId="0" fontId="25" fillId="11" borderId="26" xfId="5" applyFont="1" applyFill="1" applyBorder="1" applyAlignment="1" applyProtection="1">
      <alignment horizontal="center" vertical="center" wrapText="1"/>
      <protection locked="0"/>
    </xf>
    <xf numFmtId="0" fontId="25" fillId="11" borderId="6" xfId="5" applyFont="1" applyFill="1" applyBorder="1" applyAlignment="1" applyProtection="1">
      <alignment horizontal="center" vertical="center" wrapText="1"/>
      <protection locked="0"/>
    </xf>
    <xf numFmtId="0" fontId="15" fillId="9" borderId="5" xfId="5" applyFont="1" applyFill="1" applyBorder="1" applyAlignment="1" applyProtection="1">
      <alignment horizontal="center" vertical="center" wrapText="1"/>
    </xf>
    <xf numFmtId="0" fontId="15" fillId="9" borderId="26" xfId="5" applyFont="1" applyFill="1" applyBorder="1" applyAlignment="1" applyProtection="1">
      <alignment horizontal="center" vertical="center" wrapText="1"/>
    </xf>
    <xf numFmtId="0" fontId="15" fillId="9" borderId="6" xfId="5" applyFont="1" applyFill="1" applyBorder="1" applyAlignment="1" applyProtection="1">
      <alignment horizontal="center" vertical="center" wrapText="1"/>
    </xf>
    <xf numFmtId="0" fontId="13" fillId="0" borderId="26" xfId="0" applyFont="1" applyBorder="1" applyAlignment="1" applyProtection="1">
      <alignment horizontal="center" vertical="center"/>
    </xf>
    <xf numFmtId="0" fontId="13" fillId="0" borderId="35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vertical="top" wrapText="1"/>
    </xf>
    <xf numFmtId="0" fontId="25" fillId="0" borderId="0" xfId="0" applyFont="1" applyAlignment="1" applyProtection="1">
      <alignment horizontal="left" vertical="top" wrapText="1"/>
    </xf>
    <xf numFmtId="0" fontId="25" fillId="0" borderId="0" xfId="0" applyFont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3" fillId="9" borderId="5" xfId="5" applyFont="1" applyFill="1" applyBorder="1" applyAlignment="1" applyProtection="1">
      <alignment vertical="center" wrapText="1"/>
    </xf>
    <xf numFmtId="0" fontId="13" fillId="9" borderId="6" xfId="5" applyFont="1" applyFill="1" applyBorder="1" applyAlignment="1" applyProtection="1">
      <alignment vertical="center" wrapText="1"/>
    </xf>
    <xf numFmtId="0" fontId="27" fillId="11" borderId="5" xfId="0" applyFont="1" applyFill="1" applyBorder="1" applyAlignment="1" applyProtection="1">
      <alignment vertical="center" wrapText="1"/>
      <protection locked="0"/>
    </xf>
    <xf numFmtId="0" fontId="27" fillId="11" borderId="6" xfId="0" applyFont="1" applyFill="1" applyBorder="1" applyAlignment="1" applyProtection="1">
      <alignment vertical="center" wrapText="1"/>
      <protection locked="0"/>
    </xf>
    <xf numFmtId="0" fontId="0" fillId="3" borderId="15" xfId="0" applyFill="1" applyBorder="1" applyAlignment="1">
      <alignment horizontal="left"/>
    </xf>
    <xf numFmtId="0" fontId="0" fillId="3" borderId="16" xfId="0" applyFill="1" applyBorder="1" applyAlignment="1">
      <alignment horizontal="left"/>
    </xf>
  </cellXfs>
  <cellStyles count="6">
    <cellStyle name="20 % - zvýraznenie1" xfId="5" builtinId="30"/>
    <cellStyle name="Čiarka" xfId="1" builtinId="3"/>
    <cellStyle name="Kontrolná bunka" xfId="4" builtinId="23"/>
    <cellStyle name="Normálna" xfId="0" builtinId="0"/>
    <cellStyle name="Vstup" xfId="2" builtinId="20"/>
    <cellStyle name="Výpočet" xfId="3" builtinId="22"/>
  </cellStyles>
  <dxfs count="10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A59C2.5EAEC350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1432560</xdr:colOff>
      <xdr:row>2</xdr:row>
      <xdr:rowOff>33020</xdr:rowOff>
    </xdr:to>
    <xdr:pic>
      <xdr:nvPicPr>
        <xdr:cNvPr id="3" name="Obrázok 2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30140" cy="3987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0</xdr:row>
      <xdr:rowOff>99060</xdr:rowOff>
    </xdr:from>
    <xdr:to>
      <xdr:col>5</xdr:col>
      <xdr:colOff>66675</xdr:colOff>
      <xdr:row>1</xdr:row>
      <xdr:rowOff>104140</xdr:rowOff>
    </xdr:to>
    <xdr:pic>
      <xdr:nvPicPr>
        <xdr:cNvPr id="4" name="Obrázok 3" descr="logo SIEA bez text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3980" y="99060"/>
          <a:ext cx="661035" cy="18796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100965</xdr:colOff>
      <xdr:row>1</xdr:row>
      <xdr:rowOff>99060</xdr:rowOff>
    </xdr:from>
    <xdr:to>
      <xdr:col>4</xdr:col>
      <xdr:colOff>762000</xdr:colOff>
      <xdr:row>2</xdr:row>
      <xdr:rowOff>85090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6815" y="289560"/>
          <a:ext cx="661035" cy="1955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19050</xdr:colOff>
      <xdr:row>0</xdr:row>
      <xdr:rowOff>1</xdr:rowOff>
    </xdr:from>
    <xdr:to>
      <xdr:col>3</xdr:col>
      <xdr:colOff>1085850</xdr:colOff>
      <xdr:row>3</xdr:row>
      <xdr:rowOff>200025</xdr:rowOff>
    </xdr:to>
    <xdr:pic>
      <xdr:nvPicPr>
        <xdr:cNvPr id="6" name="Obrázok 5" descr="cid:image001.jpg@01DA59C2.5EAEC350"/>
        <xdr:cNvPicPr/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"/>
          <a:ext cx="4562475" cy="6953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1348740</xdr:colOff>
      <xdr:row>2</xdr:row>
      <xdr:rowOff>33020</xdr:rowOff>
    </xdr:to>
    <xdr:pic>
      <xdr:nvPicPr>
        <xdr:cNvPr id="4" name="Obrázok 3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30140" cy="3987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175260</xdr:colOff>
      <xdr:row>0</xdr:row>
      <xdr:rowOff>91440</xdr:rowOff>
    </xdr:from>
    <xdr:to>
      <xdr:col>4</xdr:col>
      <xdr:colOff>836295</xdr:colOff>
      <xdr:row>1</xdr:row>
      <xdr:rowOff>96520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6840" y="91440"/>
          <a:ext cx="661035" cy="18796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152400</xdr:rowOff>
    </xdr:from>
    <xdr:to>
      <xdr:col>5</xdr:col>
      <xdr:colOff>1095376</xdr:colOff>
      <xdr:row>3</xdr:row>
      <xdr:rowOff>59055</xdr:rowOff>
    </xdr:to>
    <xdr:pic>
      <xdr:nvPicPr>
        <xdr:cNvPr id="4" name="Obrázok 3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52400"/>
          <a:ext cx="7496175" cy="4552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619125</xdr:colOff>
      <xdr:row>1</xdr:row>
      <xdr:rowOff>28574</xdr:rowOff>
    </xdr:from>
    <xdr:to>
      <xdr:col>5</xdr:col>
      <xdr:colOff>981075</xdr:colOff>
      <xdr:row>2</xdr:row>
      <xdr:rowOff>171450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0705" y="211454"/>
          <a:ext cx="1741170" cy="325756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152400</xdr:rowOff>
    </xdr:from>
    <xdr:to>
      <xdr:col>5</xdr:col>
      <xdr:colOff>1095376</xdr:colOff>
      <xdr:row>3</xdr:row>
      <xdr:rowOff>59055</xdr:rowOff>
    </xdr:to>
    <xdr:pic>
      <xdr:nvPicPr>
        <xdr:cNvPr id="4" name="Obrázok 3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52400"/>
          <a:ext cx="7496175" cy="4552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619125</xdr:colOff>
      <xdr:row>1</xdr:row>
      <xdr:rowOff>28574</xdr:rowOff>
    </xdr:from>
    <xdr:to>
      <xdr:col>5</xdr:col>
      <xdr:colOff>981075</xdr:colOff>
      <xdr:row>2</xdr:row>
      <xdr:rowOff>171450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0705" y="211454"/>
          <a:ext cx="1741170" cy="325756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152400</xdr:rowOff>
    </xdr:from>
    <xdr:to>
      <xdr:col>5</xdr:col>
      <xdr:colOff>1095376</xdr:colOff>
      <xdr:row>3</xdr:row>
      <xdr:rowOff>59055</xdr:rowOff>
    </xdr:to>
    <xdr:pic>
      <xdr:nvPicPr>
        <xdr:cNvPr id="4" name="Obrázok 3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52400"/>
          <a:ext cx="7496175" cy="4552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619125</xdr:colOff>
      <xdr:row>1</xdr:row>
      <xdr:rowOff>28574</xdr:rowOff>
    </xdr:from>
    <xdr:to>
      <xdr:col>5</xdr:col>
      <xdr:colOff>981075</xdr:colOff>
      <xdr:row>2</xdr:row>
      <xdr:rowOff>171450</xdr:rowOff>
    </xdr:to>
    <xdr:pic>
      <xdr:nvPicPr>
        <xdr:cNvPr id="5" name="Obrázok 4" descr="logo SIEA bez text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0705" y="211454"/>
          <a:ext cx="1741170" cy="32575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E20"/>
  <sheetViews>
    <sheetView showGridLines="0" zoomScaleNormal="100" workbookViewId="0">
      <pane xSplit="6" ySplit="11" topLeftCell="G12" activePane="bottomRight" state="frozen"/>
      <selection pane="topRight" activeCell="G1" sqref="G1"/>
      <selection pane="bottomLeft" activeCell="A7" sqref="A7"/>
      <selection pane="bottomRight" activeCell="D21" sqref="D21"/>
    </sheetView>
  </sheetViews>
  <sheetFormatPr defaultColWidth="9.28515625" defaultRowHeight="15" x14ac:dyDescent="0.25"/>
  <cols>
    <col min="1" max="1" width="6" style="1" customWidth="1"/>
    <col min="2" max="2" width="25.42578125" style="1" customWidth="1"/>
    <col min="3" max="3" width="19.5703125" style="1" customWidth="1"/>
    <col min="4" max="4" width="24.42578125" style="1" customWidth="1"/>
    <col min="5" max="7" width="8.7109375" style="1" customWidth="1"/>
    <col min="8" max="8" width="9.28515625" style="1"/>
    <col min="9" max="9" width="9.7109375" style="1" bestFit="1" customWidth="1"/>
    <col min="10" max="11" width="11.28515625" style="1" customWidth="1"/>
    <col min="12" max="13" width="12.42578125" style="1" customWidth="1"/>
    <col min="14" max="15" width="12.28515625" style="1" customWidth="1"/>
    <col min="16" max="17" width="11" style="1" customWidth="1"/>
    <col min="18" max="19" width="12.42578125" style="1" customWidth="1"/>
    <col min="20" max="21" width="11.28515625" style="1" customWidth="1"/>
    <col min="22" max="28" width="12.7109375" style="1" customWidth="1"/>
    <col min="29" max="29" width="15.7109375" style="1" customWidth="1"/>
    <col min="30" max="31" width="12.7109375" style="1" customWidth="1"/>
    <col min="32" max="16384" width="9.28515625" style="1"/>
  </cols>
  <sheetData>
    <row r="3" spans="1:31" x14ac:dyDescent="0.25">
      <c r="A3" s="70" t="s">
        <v>64</v>
      </c>
      <c r="B3" s="70"/>
      <c r="C3" s="70"/>
      <c r="D3" s="70"/>
      <c r="E3" s="70"/>
      <c r="F3" s="70"/>
    </row>
    <row r="4" spans="1:31" ht="15" customHeight="1" x14ac:dyDescent="0.25">
      <c r="A4" s="71" t="s">
        <v>38</v>
      </c>
      <c r="B4" s="71"/>
      <c r="C4" s="71"/>
      <c r="D4" s="71"/>
      <c r="E4" s="71"/>
      <c r="F4" s="71"/>
    </row>
    <row r="5" spans="1:31" x14ac:dyDescent="0.25">
      <c r="A5" s="77" t="s">
        <v>13</v>
      </c>
      <c r="B5" s="77"/>
      <c r="C5" s="83"/>
      <c r="D5" s="83"/>
      <c r="E5" s="83"/>
      <c r="F5" s="83"/>
      <c r="G5" s="21"/>
    </row>
    <row r="6" spans="1:31" x14ac:dyDescent="0.25">
      <c r="A6" s="84" t="s">
        <v>57</v>
      </c>
      <c r="B6" s="85"/>
      <c r="C6" s="86"/>
      <c r="D6" s="87"/>
      <c r="E6" s="87"/>
      <c r="F6" s="88"/>
      <c r="G6" s="21"/>
    </row>
    <row r="7" spans="1:31" x14ac:dyDescent="0.25">
      <c r="A7" s="78" t="s">
        <v>36</v>
      </c>
      <c r="B7" s="78"/>
      <c r="C7" s="36"/>
    </row>
    <row r="8" spans="1:31" ht="13.5" customHeight="1" x14ac:dyDescent="0.25">
      <c r="A8" s="97"/>
      <c r="B8" s="98"/>
      <c r="C8" s="98"/>
      <c r="D8" s="98"/>
      <c r="E8" s="98"/>
      <c r="F8" s="99"/>
    </row>
    <row r="9" spans="1:31" ht="15" customHeight="1" thickBot="1" x14ac:dyDescent="0.3">
      <c r="A9" s="74" t="s">
        <v>39</v>
      </c>
      <c r="B9" s="76"/>
      <c r="C9" s="74" t="s">
        <v>40</v>
      </c>
      <c r="D9" s="75"/>
      <c r="E9" s="75"/>
      <c r="F9" s="75"/>
      <c r="G9" s="75"/>
      <c r="H9" s="75"/>
      <c r="I9" s="76"/>
    </row>
    <row r="10" spans="1:31" ht="26.25" customHeight="1" x14ac:dyDescent="0.25">
      <c r="A10" s="81" t="s">
        <v>2</v>
      </c>
      <c r="B10" s="81" t="s">
        <v>0</v>
      </c>
      <c r="C10" s="81" t="s">
        <v>1</v>
      </c>
      <c r="D10" s="81" t="s">
        <v>12</v>
      </c>
      <c r="E10" s="72" t="s">
        <v>7</v>
      </c>
      <c r="F10" s="72" t="s">
        <v>8</v>
      </c>
      <c r="G10" s="72" t="s">
        <v>9</v>
      </c>
      <c r="H10" s="72" t="s">
        <v>10</v>
      </c>
      <c r="I10" s="79" t="s">
        <v>11</v>
      </c>
      <c r="J10" s="91" t="s">
        <v>41</v>
      </c>
      <c r="K10" s="92"/>
      <c r="L10" s="91" t="s">
        <v>44</v>
      </c>
      <c r="M10" s="96"/>
      <c r="N10" s="91" t="s">
        <v>45</v>
      </c>
      <c r="O10" s="96"/>
      <c r="P10" s="91" t="s">
        <v>53</v>
      </c>
      <c r="Q10" s="96"/>
      <c r="R10" s="91" t="s">
        <v>42</v>
      </c>
      <c r="S10" s="96"/>
      <c r="T10" s="91" t="s">
        <v>43</v>
      </c>
      <c r="U10" s="96"/>
      <c r="V10" s="91" t="s">
        <v>79</v>
      </c>
      <c r="W10" s="92"/>
      <c r="X10" s="92"/>
      <c r="Y10" s="92"/>
      <c r="Z10" s="92"/>
      <c r="AA10" s="92"/>
      <c r="AB10" s="103" t="s">
        <v>78</v>
      </c>
      <c r="AC10" s="89" t="s">
        <v>80</v>
      </c>
      <c r="AD10" s="89" t="s">
        <v>75</v>
      </c>
      <c r="AE10" s="89" t="s">
        <v>76</v>
      </c>
    </row>
    <row r="11" spans="1:31" s="2" customFormat="1" ht="135.75" customHeight="1" thickBot="1" x14ac:dyDescent="0.3">
      <c r="A11" s="82"/>
      <c r="B11" s="82"/>
      <c r="C11" s="82"/>
      <c r="D11" s="82"/>
      <c r="E11" s="73"/>
      <c r="F11" s="73"/>
      <c r="G11" s="73"/>
      <c r="H11" s="73"/>
      <c r="I11" s="80"/>
      <c r="J11" s="4" t="s">
        <v>16</v>
      </c>
      <c r="K11" s="4" t="s">
        <v>55</v>
      </c>
      <c r="L11" s="6" t="s">
        <v>46</v>
      </c>
      <c r="M11" s="4" t="s">
        <v>55</v>
      </c>
      <c r="N11" s="6" t="s">
        <v>47</v>
      </c>
      <c r="O11" s="4" t="s">
        <v>55</v>
      </c>
      <c r="P11" s="6" t="s">
        <v>17</v>
      </c>
      <c r="Q11" s="4" t="s">
        <v>55</v>
      </c>
      <c r="R11" s="6" t="s">
        <v>19</v>
      </c>
      <c r="S11" s="4" t="s">
        <v>55</v>
      </c>
      <c r="T11" s="5" t="s">
        <v>18</v>
      </c>
      <c r="U11" s="4" t="s">
        <v>55</v>
      </c>
      <c r="V11" s="30" t="s">
        <v>54</v>
      </c>
      <c r="W11" s="31" t="s">
        <v>48</v>
      </c>
      <c r="X11" s="31" t="s">
        <v>49</v>
      </c>
      <c r="Y11" s="31" t="s">
        <v>50</v>
      </c>
      <c r="Z11" s="31" t="s">
        <v>51</v>
      </c>
      <c r="AA11" s="34" t="s">
        <v>52</v>
      </c>
      <c r="AB11" s="104"/>
      <c r="AC11" s="90"/>
      <c r="AD11" s="90"/>
      <c r="AE11" s="90"/>
    </row>
    <row r="12" spans="1:31" ht="15.75" thickTop="1" x14ac:dyDescent="0.25">
      <c r="A12" s="27">
        <v>1</v>
      </c>
      <c r="B12" s="24"/>
      <c r="C12" s="22"/>
      <c r="D12" s="22"/>
      <c r="E12" s="22"/>
      <c r="F12" s="22"/>
      <c r="G12" s="22"/>
      <c r="H12" s="22"/>
      <c r="I12" s="25"/>
      <c r="J12" s="26"/>
      <c r="K12" s="37"/>
      <c r="L12" s="22"/>
      <c r="M12" s="37"/>
      <c r="N12" s="22"/>
      <c r="O12" s="37"/>
      <c r="P12" s="22"/>
      <c r="Q12" s="37"/>
      <c r="R12" s="22"/>
      <c r="S12" s="37"/>
      <c r="T12" s="38"/>
      <c r="U12" s="24"/>
      <c r="V12" s="17">
        <f>IF(J12&gt;0,ROUND(J12*ciselnik!$L$2,2),0)*'Spôsob využívania budovy č. 1'!E12</f>
        <v>0</v>
      </c>
      <c r="W12" s="19">
        <f>IF(L12&gt;0,ROUND(L12*ciselnik!$L$3,2),0)*'Spôsob využívania budovy č. 1'!E12</f>
        <v>0</v>
      </c>
      <c r="X12" s="19">
        <f>IF(N12&gt;0,ROUND(N12*ciselnik!$L$4,2),0)*'Spôsob využívania budovy č. 1'!E12</f>
        <v>0</v>
      </c>
      <c r="Y12" s="19">
        <f>IF(P12&gt;0,ROUND(P12*ciselnik!$L$5,2),0)*'Spôsob využívania budovy č. 1'!E12</f>
        <v>0</v>
      </c>
      <c r="Z12" s="19">
        <f>IF(R12&gt;0,ROUND(R12*ciselnik!$L$6,2),0)*'Spôsob využívania budovy č. 1'!E12</f>
        <v>0</v>
      </c>
      <c r="AA12" s="33">
        <f>IF(T12&gt;0,ROUND(T12*ciselnik!$L$7,2),0)*'Spôsob využívania budovy č. 1'!E12</f>
        <v>0</v>
      </c>
      <c r="AB12" s="20">
        <f>IF(I12&gt;0,ROUND(I12*ciselnik!$L$8,2),0)</f>
        <v>0</v>
      </c>
      <c r="AC12" s="35">
        <f>MIN(V12+W12+X12+Y12+Z12+AA12,AB12)</f>
        <v>0</v>
      </c>
      <c r="AD12" s="35">
        <f>IF($C$7=ciselnik!$F$3,AC12/1.2,AC12)</f>
        <v>0</v>
      </c>
      <c r="AE12" s="35">
        <f>AC12-AD12</f>
        <v>0</v>
      </c>
    </row>
    <row r="13" spans="1:31" x14ac:dyDescent="0.25">
      <c r="A13" s="28">
        <v>2</v>
      </c>
      <c r="B13" s="24"/>
      <c r="C13" s="22"/>
      <c r="D13" s="24"/>
      <c r="E13" s="24"/>
      <c r="F13" s="24"/>
      <c r="G13" s="24"/>
      <c r="H13" s="24"/>
      <c r="I13" s="25"/>
      <c r="J13" s="23"/>
      <c r="K13" s="37"/>
      <c r="L13" s="24"/>
      <c r="M13" s="37"/>
      <c r="N13" s="24"/>
      <c r="O13" s="37"/>
      <c r="P13" s="24"/>
      <c r="Q13" s="37"/>
      <c r="R13" s="24"/>
      <c r="S13" s="37"/>
      <c r="T13" s="39"/>
      <c r="U13" s="24"/>
      <c r="V13" s="17">
        <f>IF(J13&gt;0,ROUND(J13*ciselnik!$L$2,2),0)*'Spôsob využívania budovy č. 2'!E12</f>
        <v>0</v>
      </c>
      <c r="W13" s="17">
        <f>IF(L13&gt;0,ROUND(L13*ciselnik!$L$3,2),0)*'Spôsob využívania budovy č. 2'!E12</f>
        <v>0</v>
      </c>
      <c r="X13" s="17">
        <f>IF(N13&gt;0,ROUND(N13*ciselnik!$L$4,2),0)*'Spôsob využívania budovy č. 2'!E12</f>
        <v>0</v>
      </c>
      <c r="Y13" s="17">
        <f>IF(P13&gt;0,ROUND(P13*ciselnik!$L$5,2),0)*'Spôsob využívania budovy č. 2'!E12</f>
        <v>0</v>
      </c>
      <c r="Z13" s="17">
        <f>IF(R13&gt;0,ROUND(R13*ciselnik!$L$6,2),0)*'Spôsob využívania budovy č. 2'!E12</f>
        <v>0</v>
      </c>
      <c r="AA13" s="32">
        <f>IF(T13&gt;0,ROUND(T13*ciselnik!$L$7,2),0)*'Spôsob využívania budovy č. 2'!E12</f>
        <v>0</v>
      </c>
      <c r="AB13" s="18">
        <f>IF(I13&gt;0,ROUND(I13*ciselnik!$L$8,2),0)</f>
        <v>0</v>
      </c>
      <c r="AC13" s="35">
        <f>MIN(V13+W13+X13+Y13+Z13+AA13,AB13)</f>
        <v>0</v>
      </c>
      <c r="AD13" s="29">
        <f>IF($C$7=ciselnik!$F$3,AC13/1.2,AC13)</f>
        <v>0</v>
      </c>
      <c r="AE13" s="35">
        <f>AC13-AD13</f>
        <v>0</v>
      </c>
    </row>
    <row r="14" spans="1:31" x14ac:dyDescent="0.25">
      <c r="A14" s="28">
        <v>3</v>
      </c>
      <c r="B14" s="24"/>
      <c r="C14" s="22"/>
      <c r="D14" s="24"/>
      <c r="E14" s="24"/>
      <c r="F14" s="24"/>
      <c r="G14" s="24"/>
      <c r="H14" s="24"/>
      <c r="I14" s="25"/>
      <c r="J14" s="23"/>
      <c r="K14" s="37"/>
      <c r="L14" s="24"/>
      <c r="M14" s="37"/>
      <c r="N14" s="24"/>
      <c r="O14" s="37"/>
      <c r="P14" s="24"/>
      <c r="Q14" s="37"/>
      <c r="R14" s="24"/>
      <c r="S14" s="37"/>
      <c r="T14" s="39"/>
      <c r="U14" s="24"/>
      <c r="V14" s="17">
        <f>IF(J14&gt;0,ROUND(J14*ciselnik!$L$2,2),0)*'Spôsob využívania budovy č. 3'!E12</f>
        <v>0</v>
      </c>
      <c r="W14" s="17">
        <f>IF(L14&gt;0,ROUND(L14*ciselnik!$L$3,2),0)*'Spôsob využívania budovy č. 3'!E12</f>
        <v>0</v>
      </c>
      <c r="X14" s="17">
        <f>IF(N14&gt;0,ROUND(N14*ciselnik!$L$4,2),0)*'Spôsob využívania budovy č. 3'!E12</f>
        <v>0</v>
      </c>
      <c r="Y14" s="17">
        <f>IF(P14&gt;0,ROUND(P14*ciselnik!$L$5,2),0)*'Spôsob využívania budovy č. 3'!E12</f>
        <v>0</v>
      </c>
      <c r="Z14" s="17">
        <f>IF(R14&gt;0,ROUND(R14*ciselnik!$L$6,2),0)*'Spôsob využívania budovy č. 3'!E12</f>
        <v>0</v>
      </c>
      <c r="AA14" s="32">
        <f>IF(T14&gt;0,ROUND(T14*ciselnik!$L$7,2),0)*'Spôsob využívania budovy č. 3'!E12</f>
        <v>0</v>
      </c>
      <c r="AB14" s="18">
        <f>IF(I14&gt;0,ROUND(I14*ciselnik!$L$8,2),0)</f>
        <v>0</v>
      </c>
      <c r="AC14" s="35">
        <f>MIN(V14+W14+X14+Y14+Z14+AA14,AB14)</f>
        <v>0</v>
      </c>
      <c r="AD14" s="29">
        <f>IF($C$7=ciselnik!$F$3,AC14/1.2,AC14)</f>
        <v>0</v>
      </c>
      <c r="AE14" s="35">
        <f>AC14-AD14</f>
        <v>0</v>
      </c>
    </row>
    <row r="15" spans="1:31" x14ac:dyDescent="0.25">
      <c r="A15" s="28">
        <v>4</v>
      </c>
      <c r="B15" s="24"/>
      <c r="C15" s="22"/>
      <c r="D15" s="24"/>
      <c r="E15" s="24"/>
      <c r="F15" s="24"/>
      <c r="G15" s="24"/>
      <c r="H15" s="24"/>
      <c r="I15" s="25"/>
      <c r="J15" s="23"/>
      <c r="K15" s="37"/>
      <c r="L15" s="24"/>
      <c r="M15" s="37"/>
      <c r="N15" s="24"/>
      <c r="O15" s="37"/>
      <c r="P15" s="24"/>
      <c r="Q15" s="37"/>
      <c r="R15" s="24"/>
      <c r="S15" s="37"/>
      <c r="T15" s="39"/>
      <c r="U15" s="24"/>
      <c r="V15" s="17">
        <f>IF(J15&gt;0,ROUND(J15*ciselnik!$L$2,2),0)*'Spôsob využívania budovy č. 4'!E12</f>
        <v>0</v>
      </c>
      <c r="W15" s="17">
        <f>IF(L15&gt;0,ROUND(L15*ciselnik!$L$3,2),0)*'Spôsob využívania budovy č. 4'!E12</f>
        <v>0</v>
      </c>
      <c r="X15" s="17">
        <f>IF(N15&gt;0,ROUND(N15*ciselnik!$L$4,2),0)*'Spôsob využívania budovy č. 4'!E12</f>
        <v>0</v>
      </c>
      <c r="Y15" s="17">
        <f>IF(P15&gt;0,ROUND(P15*ciselnik!$L$5,2),0)*'Spôsob využívania budovy č. 4'!E12</f>
        <v>0</v>
      </c>
      <c r="Z15" s="17">
        <f>IF(R15&gt;0,ROUND(R15*ciselnik!$L$6,2),0)*'Spôsob využívania budovy č. 4'!E12</f>
        <v>0</v>
      </c>
      <c r="AA15" s="32">
        <f>IF(T15&gt;0,ROUND(T15*ciselnik!$L$7,2),0)*'Spôsob využívania budovy č. 4'!E12</f>
        <v>0</v>
      </c>
      <c r="AB15" s="18">
        <f>IF(I15&gt;0,ROUND(I15*ciselnik!$L$8,2),0)</f>
        <v>0</v>
      </c>
      <c r="AC15" s="35">
        <f>MIN(V15+W15+X15+Y15+Z15+AA15,AB15)</f>
        <v>0</v>
      </c>
      <c r="AD15" s="29">
        <f>IF($C$7=ciselnik!$F$3,AC15/1.2,AC15)</f>
        <v>0</v>
      </c>
      <c r="AE15" s="35">
        <f>AC15-AD15</f>
        <v>0</v>
      </c>
    </row>
    <row r="16" spans="1:31" ht="15.75" thickBot="1" x14ac:dyDescent="0.3">
      <c r="A16" s="58">
        <v>5</v>
      </c>
      <c r="B16" s="59"/>
      <c r="C16" s="60"/>
      <c r="D16" s="59"/>
      <c r="E16" s="59"/>
      <c r="F16" s="59"/>
      <c r="G16" s="59"/>
      <c r="H16" s="59"/>
      <c r="I16" s="25"/>
      <c r="J16" s="61"/>
      <c r="K16" s="62"/>
      <c r="L16" s="59"/>
      <c r="M16" s="62"/>
      <c r="N16" s="59"/>
      <c r="O16" s="62"/>
      <c r="P16" s="59"/>
      <c r="Q16" s="62"/>
      <c r="R16" s="59"/>
      <c r="S16" s="62"/>
      <c r="T16" s="63"/>
      <c r="U16" s="59"/>
      <c r="V16" s="64">
        <f>IF(J16&gt;0,ROUND(J16*ciselnik!$L$2,2),0)*'Spôsob využívania budovy č. 5'!E12</f>
        <v>0</v>
      </c>
      <c r="W16" s="64">
        <f>IF(L16&gt;0,ROUND(L16*ciselnik!$L$3,2),0)*'Spôsob využívania budovy č. 5'!E12</f>
        <v>0</v>
      </c>
      <c r="X16" s="64">
        <f>IF(N16&gt;0,ROUND(N16*ciselnik!$L$4,2),0)*'Spôsob využívania budovy č. 5'!E12</f>
        <v>0</v>
      </c>
      <c r="Y16" s="64">
        <f>IF(P16&gt;0,ROUND(P16*ciselnik!$L$5,2),0)*'Spôsob využívania budovy č. 5'!E12</f>
        <v>0</v>
      </c>
      <c r="Z16" s="64">
        <f>IF(R16&gt;0,ROUND(R16*ciselnik!$L$6,2),0)*'Spôsob využívania budovy č. 5'!E12</f>
        <v>0</v>
      </c>
      <c r="AA16" s="65">
        <f>IF(T16&gt;0,ROUND(T16*ciselnik!$L$7,2),0)*'Spôsob využívania budovy č. 5'!E12</f>
        <v>0</v>
      </c>
      <c r="AB16" s="66">
        <f>IF(I16&gt;0,ROUND(I16*ciselnik!$L$8,2),0)</f>
        <v>0</v>
      </c>
      <c r="AC16" s="57">
        <f>MIN(V16+W16+X16+Y16+Z16+AA16,AB16)</f>
        <v>0</v>
      </c>
      <c r="AD16" s="67">
        <f>IF($C$7=ciselnik!$F$3,AC16/1.2,AC16)</f>
        <v>0</v>
      </c>
      <c r="AE16" s="57">
        <f>AC16-AD16</f>
        <v>0</v>
      </c>
    </row>
    <row r="17" spans="1:31" ht="15.75" thickBot="1" x14ac:dyDescent="0.3">
      <c r="A17" s="69" t="s">
        <v>77</v>
      </c>
      <c r="B17" s="93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5"/>
      <c r="V17" s="68">
        <f t="shared" ref="V17:AE17" si="0">SUM(V12:V16)</f>
        <v>0</v>
      </c>
      <c r="W17" s="68">
        <f t="shared" si="0"/>
        <v>0</v>
      </c>
      <c r="X17" s="68">
        <f t="shared" si="0"/>
        <v>0</v>
      </c>
      <c r="Y17" s="68">
        <f t="shared" si="0"/>
        <v>0</v>
      </c>
      <c r="Z17" s="68">
        <f t="shared" si="0"/>
        <v>0</v>
      </c>
      <c r="AA17" s="68">
        <f t="shared" si="0"/>
        <v>0</v>
      </c>
      <c r="AB17" s="68">
        <f t="shared" si="0"/>
        <v>0</v>
      </c>
      <c r="AC17" s="68">
        <f t="shared" si="0"/>
        <v>0</v>
      </c>
      <c r="AD17" s="68">
        <f t="shared" si="0"/>
        <v>0</v>
      </c>
      <c r="AE17" s="68">
        <f t="shared" si="0"/>
        <v>0</v>
      </c>
    </row>
    <row r="19" spans="1:31" ht="16.5" x14ac:dyDescent="0.25">
      <c r="Y19" s="100"/>
      <c r="Z19" s="100"/>
      <c r="AA19" s="100"/>
      <c r="AB19" s="101"/>
      <c r="AC19" s="101"/>
      <c r="AD19" s="101"/>
    </row>
    <row r="20" spans="1:31" ht="16.5" x14ac:dyDescent="0.25">
      <c r="Y20" s="102"/>
      <c r="Z20" s="102"/>
      <c r="AA20" s="102"/>
      <c r="AB20" s="101"/>
      <c r="AC20" s="101"/>
      <c r="AD20" s="101"/>
    </row>
  </sheetData>
  <mergeCells count="35">
    <mergeCell ref="Y19:AA19"/>
    <mergeCell ref="AB19:AD19"/>
    <mergeCell ref="Y20:AA20"/>
    <mergeCell ref="AB20:AD20"/>
    <mergeCell ref="AD10:AD11"/>
    <mergeCell ref="V10:AA10"/>
    <mergeCell ref="AB10:AB11"/>
    <mergeCell ref="AC10:AC11"/>
    <mergeCell ref="A8:F8"/>
    <mergeCell ref="L10:M10"/>
    <mergeCell ref="N10:O10"/>
    <mergeCell ref="P10:Q10"/>
    <mergeCell ref="R10:S10"/>
    <mergeCell ref="AE10:AE11"/>
    <mergeCell ref="J10:K10"/>
    <mergeCell ref="E10:E11"/>
    <mergeCell ref="F10:F11"/>
    <mergeCell ref="B17:U17"/>
    <mergeCell ref="T10:U10"/>
    <mergeCell ref="A3:F3"/>
    <mergeCell ref="A4:F4"/>
    <mergeCell ref="G10:G11"/>
    <mergeCell ref="H10:H11"/>
    <mergeCell ref="C9:I9"/>
    <mergeCell ref="A5:B5"/>
    <mergeCell ref="A7:B7"/>
    <mergeCell ref="I10:I11"/>
    <mergeCell ref="D10:D11"/>
    <mergeCell ref="C10:C11"/>
    <mergeCell ref="B10:B11"/>
    <mergeCell ref="A10:A11"/>
    <mergeCell ref="C5:F5"/>
    <mergeCell ref="A6:B6"/>
    <mergeCell ref="C6:F6"/>
    <mergeCell ref="A9:B9"/>
  </mergeCells>
  <dataValidations count="6">
    <dataValidation allowBlank="1" showInputMessage="1" showErrorMessage="1" prompt="Žiadateľ uvedie hodnotu z prílohy č. 5 žiadosti – Energetický certifikát alebo Potvrdenie o výmere celkovej podlahovej plochy budovy stanovenej podľa technickej normy" sqref="I10:I11"/>
    <dataValidation type="whole" allowBlank="1" showInputMessage="1" showErrorMessage="1" errorTitle="Chybný údaj" error="Zadať celé číslo" sqref="P12:U16">
      <formula1>0</formula1>
      <formula2>1000000</formula2>
    </dataValidation>
    <dataValidation type="decimal" allowBlank="1" showInputMessage="1" showErrorMessage="1" errorTitle="Chybný údaj" error="Zadať desatinné číslo" sqref="L12:O16 J12:J16">
      <formula1>0</formula1>
      <formula2>1000000</formula2>
    </dataValidation>
    <dataValidation allowBlank="1" showInputMessage="1" showErrorMessage="1" errorTitle="Chybný údaj" error="Zadať desatinné číslo" sqref="K12:K16"/>
    <dataValidation type="whole" allowBlank="1" showInputMessage="1" showErrorMessage="1" errorTitle="Chybný údaj" error="Zadať celé číslo" prompt="Žiadateľ uvedie hodnotu z prílohy č. 5 žiadosti – Energetický certifikát alebo Potvrdenie o výmere celkovej podlahovej plochy budovy stanovenej podľa technickej normy" sqref="I12:I16">
      <formula1>0</formula1>
      <formula2>100000</formula2>
    </dataValidation>
    <dataValidation allowBlank="1" showInputMessage="1" showErrorMessage="1" prompt="V prípade viac ako 5 budov žiadateľ pridá riadky a relevantne upraví vzorce  a doplní ďalšie hárky &quot;Spôsob využívania budovy&quot;." sqref="B12:B16"/>
  </dataValidations>
  <pageMargins left="0.25" right="0.25" top="0.75" bottom="0.75" header="0.3" footer="0.3"/>
  <pageSetup paperSize="9" scale="3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ciselnik!$F$2:$F$3</xm:f>
          </x14:formula1>
          <xm:sqref>C7</xm:sqref>
        </x14:dataValidation>
        <x14:dataValidation type="list" allowBlank="1" showInputMessage="1" showErrorMessage="1">
          <x14:formula1>
            <xm:f>ciselnik!$A$2:$A$5</xm:f>
          </x14:formula1>
          <xm:sqref>C12:C16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L8" sqref="L8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08"/>
      <c r="B1" s="108"/>
      <c r="C1" s="108"/>
      <c r="D1" s="108"/>
      <c r="E1" s="108"/>
      <c r="F1" s="108"/>
    </row>
    <row r="2" spans="1:12" ht="16.5" x14ac:dyDescent="0.3">
      <c r="A2" s="108"/>
      <c r="B2" s="108"/>
      <c r="C2" s="108"/>
      <c r="D2" s="108"/>
      <c r="E2" s="108"/>
      <c r="F2" s="108"/>
      <c r="L2" s="46"/>
    </row>
    <row r="3" spans="1:12" ht="7.9" customHeight="1" x14ac:dyDescent="0.3">
      <c r="A3" s="108"/>
      <c r="B3" s="108"/>
      <c r="C3" s="108"/>
      <c r="D3" s="108"/>
      <c r="E3" s="108"/>
      <c r="F3" s="108"/>
      <c r="L3" s="46"/>
    </row>
    <row r="4" spans="1:12" ht="16.5" x14ac:dyDescent="0.3">
      <c r="A4" s="40"/>
      <c r="B4" s="40"/>
      <c r="C4" s="40"/>
      <c r="D4" s="40"/>
      <c r="E4" s="40"/>
      <c r="F4" s="40"/>
      <c r="L4" s="46"/>
    </row>
    <row r="5" spans="1:12" s="1" customFormat="1" ht="14.45" customHeight="1" x14ac:dyDescent="0.25">
      <c r="A5" s="70" t="s">
        <v>64</v>
      </c>
      <c r="B5" s="70"/>
      <c r="C5" s="70"/>
      <c r="D5" s="70"/>
      <c r="E5" s="70"/>
      <c r="F5" s="70"/>
    </row>
    <row r="6" spans="1:12" s="1" customFormat="1" ht="15" customHeight="1" x14ac:dyDescent="0.25">
      <c r="A6" s="71" t="s">
        <v>38</v>
      </c>
      <c r="B6" s="71"/>
      <c r="C6" s="71"/>
      <c r="D6" s="71"/>
      <c r="E6" s="71"/>
      <c r="F6" s="71"/>
    </row>
    <row r="7" spans="1:12" ht="18" customHeight="1" x14ac:dyDescent="0.25">
      <c r="A7" s="109" t="s">
        <v>65</v>
      </c>
      <c r="B7" s="110"/>
      <c r="C7" s="110"/>
      <c r="D7" s="110"/>
      <c r="E7" s="110"/>
      <c r="F7" s="111"/>
    </row>
    <row r="8" spans="1:12" ht="15.6" customHeight="1" x14ac:dyDescent="0.25">
      <c r="A8" s="74" t="s">
        <v>13</v>
      </c>
      <c r="B8" s="76"/>
      <c r="C8" s="105"/>
      <c r="D8" s="106"/>
      <c r="E8" s="106"/>
      <c r="F8" s="107"/>
    </row>
    <row r="9" spans="1:12" ht="15.6" customHeight="1" x14ac:dyDescent="0.25">
      <c r="A9" s="84" t="s">
        <v>57</v>
      </c>
      <c r="B9" s="85"/>
      <c r="C9" s="105"/>
      <c r="D9" s="106"/>
      <c r="E9" s="106"/>
      <c r="F9" s="107"/>
    </row>
    <row r="10" spans="1:12" ht="15.6" customHeight="1" x14ac:dyDescent="0.25">
      <c r="A10" s="84" t="s">
        <v>81</v>
      </c>
      <c r="B10" s="85"/>
      <c r="C10" s="105"/>
      <c r="D10" s="106"/>
      <c r="E10" s="106"/>
      <c r="F10" s="107"/>
    </row>
    <row r="11" spans="1:12" ht="86.25" customHeight="1" x14ac:dyDescent="0.25">
      <c r="A11" s="115" t="s">
        <v>74</v>
      </c>
      <c r="B11" s="116"/>
      <c r="C11" s="115" t="s">
        <v>67</v>
      </c>
      <c r="D11" s="116"/>
      <c r="E11" s="48" t="s">
        <v>68</v>
      </c>
      <c r="F11" s="49" t="s">
        <v>69</v>
      </c>
    </row>
    <row r="12" spans="1:12" ht="18" x14ac:dyDescent="0.25">
      <c r="A12" s="117"/>
      <c r="B12" s="118"/>
      <c r="C12" s="119">
        <f>SUM(F22)</f>
        <v>0</v>
      </c>
      <c r="D12" s="120"/>
      <c r="E12" s="55">
        <f>IFERROR(100%-IF(C12&gt;20%,SUM(C12:D12),D12),0)</f>
        <v>1</v>
      </c>
      <c r="F12" s="56">
        <f>IFERROR(IF(C12&gt;20%,SUM(C12:D12),D12),0)</f>
        <v>0</v>
      </c>
    </row>
    <row r="13" spans="1:12" ht="55.15" customHeight="1" x14ac:dyDescent="0.25">
      <c r="A13" s="112" t="s">
        <v>70</v>
      </c>
      <c r="B13" s="113"/>
      <c r="C13" s="113"/>
      <c r="D13" s="113"/>
      <c r="E13" s="113"/>
      <c r="F13" s="114"/>
    </row>
    <row r="14" spans="1:12" ht="62.25" customHeight="1" x14ac:dyDescent="0.25">
      <c r="A14" s="129" t="s">
        <v>71</v>
      </c>
      <c r="B14" s="130"/>
      <c r="C14" s="130"/>
      <c r="D14" s="130"/>
      <c r="E14" s="130"/>
      <c r="F14" s="131"/>
    </row>
    <row r="15" spans="1:12" ht="81" customHeight="1" x14ac:dyDescent="0.25">
      <c r="A15" s="126"/>
      <c r="B15" s="127"/>
      <c r="C15" s="127"/>
      <c r="D15" s="127"/>
      <c r="E15" s="127"/>
      <c r="F15" s="128"/>
    </row>
    <row r="16" spans="1:12" ht="61.15" customHeight="1" x14ac:dyDescent="0.25">
      <c r="A16" s="123" t="s">
        <v>72</v>
      </c>
      <c r="B16" s="124"/>
      <c r="C16" s="124"/>
      <c r="D16" s="124"/>
      <c r="E16" s="124"/>
      <c r="F16" s="125"/>
    </row>
    <row r="17" spans="1:6" ht="41.45" customHeight="1" x14ac:dyDescent="0.25">
      <c r="A17" s="41" t="s">
        <v>58</v>
      </c>
      <c r="B17" s="138" t="s">
        <v>73</v>
      </c>
      <c r="C17" s="139"/>
      <c r="D17" s="41" t="s">
        <v>59</v>
      </c>
      <c r="E17" s="41" t="s">
        <v>66</v>
      </c>
      <c r="F17" s="41" t="s">
        <v>60</v>
      </c>
    </row>
    <row r="18" spans="1:6" ht="16.5" x14ac:dyDescent="0.25">
      <c r="A18" s="42">
        <v>1</v>
      </c>
      <c r="B18" s="140"/>
      <c r="C18" s="141"/>
      <c r="D18" s="51"/>
      <c r="E18" s="50">
        <v>8765.82</v>
      </c>
      <c r="F18" s="54">
        <f>IFERROR((E18/8765.82)/(A$12/D18),0)</f>
        <v>0</v>
      </c>
    </row>
    <row r="19" spans="1:6" ht="16.5" x14ac:dyDescent="0.25">
      <c r="A19" s="42">
        <v>2</v>
      </c>
      <c r="B19" s="140"/>
      <c r="C19" s="141"/>
      <c r="D19" s="51"/>
      <c r="E19" s="50">
        <v>8765.82</v>
      </c>
      <c r="F19" s="54">
        <f>IFERROR((E19/8765.82)/(A$12/D19),0)</f>
        <v>0</v>
      </c>
    </row>
    <row r="20" spans="1:6" ht="16.5" x14ac:dyDescent="0.25">
      <c r="A20" s="42">
        <v>3</v>
      </c>
      <c r="B20" s="52"/>
      <c r="C20" s="53"/>
      <c r="D20" s="51"/>
      <c r="E20" s="50">
        <v>8765.82</v>
      </c>
      <c r="F20" s="54">
        <f t="shared" ref="F20:F21" si="0">IFERROR((E20/8765.82)/(A$12/D20),0)</f>
        <v>0</v>
      </c>
    </row>
    <row r="21" spans="1:6" ht="17.25" thickBot="1" x14ac:dyDescent="0.3">
      <c r="A21" s="42">
        <v>4</v>
      </c>
      <c r="B21" s="140"/>
      <c r="C21" s="141"/>
      <c r="D21" s="51"/>
      <c r="E21" s="50">
        <v>8765.82</v>
      </c>
      <c r="F21" s="54">
        <f t="shared" si="0"/>
        <v>0</v>
      </c>
    </row>
    <row r="22" spans="1:6" ht="18" thickTop="1" thickBot="1" x14ac:dyDescent="0.35">
      <c r="A22" s="132" t="s">
        <v>61</v>
      </c>
      <c r="B22" s="132"/>
      <c r="C22" s="132"/>
      <c r="D22" s="132"/>
      <c r="E22" s="133"/>
      <c r="F22" s="43">
        <f>SUM(F15:F21)</f>
        <v>0</v>
      </c>
    </row>
    <row r="23" spans="1:6" ht="15.75" thickTop="1" x14ac:dyDescent="0.25">
      <c r="A23" s="44"/>
      <c r="B23" s="134"/>
      <c r="C23" s="134"/>
      <c r="D23" s="134"/>
      <c r="E23" s="134"/>
      <c r="F23" s="134"/>
    </row>
    <row r="24" spans="1:6" x14ac:dyDescent="0.25">
      <c r="A24" s="44"/>
      <c r="B24" s="135"/>
      <c r="C24" s="135"/>
      <c r="D24" s="135"/>
      <c r="E24" s="135"/>
      <c r="F24" s="135"/>
    </row>
    <row r="25" spans="1:6" ht="54" customHeight="1" x14ac:dyDescent="0.25">
      <c r="A25" s="44" t="s">
        <v>62</v>
      </c>
      <c r="B25" s="135" t="s">
        <v>63</v>
      </c>
      <c r="C25" s="135"/>
      <c r="D25" s="135"/>
      <c r="E25" s="135"/>
      <c r="F25" s="135"/>
    </row>
    <row r="26" spans="1:6" x14ac:dyDescent="0.25">
      <c r="A26" s="136"/>
      <c r="B26" s="136"/>
      <c r="C26" s="136"/>
      <c r="D26" s="136"/>
      <c r="E26" s="136"/>
      <c r="F26" s="136"/>
    </row>
    <row r="27" spans="1:6" ht="16.5" x14ac:dyDescent="0.25">
      <c r="A27" s="137"/>
      <c r="B27" s="137"/>
      <c r="C27" s="137"/>
      <c r="D27" s="122"/>
      <c r="E27" s="122"/>
      <c r="F27" s="122"/>
    </row>
    <row r="28" spans="1:6" ht="16.5" x14ac:dyDescent="0.25">
      <c r="A28" s="121"/>
      <c r="B28" s="121"/>
      <c r="C28" s="121"/>
      <c r="D28" s="122"/>
      <c r="E28" s="122"/>
      <c r="F28" s="122"/>
    </row>
  </sheetData>
  <protectedRanges>
    <protectedRange sqref="B12:E12" name="Range1_16"/>
  </protectedRanges>
  <mergeCells count="31">
    <mergeCell ref="A28:C28"/>
    <mergeCell ref="D28:F28"/>
    <mergeCell ref="A16:F16"/>
    <mergeCell ref="A15:F15"/>
    <mergeCell ref="A14:F14"/>
    <mergeCell ref="A22:E22"/>
    <mergeCell ref="B23:F23"/>
    <mergeCell ref="B24:F24"/>
    <mergeCell ref="B25:F25"/>
    <mergeCell ref="A26:F26"/>
    <mergeCell ref="A27:C27"/>
    <mergeCell ref="D27:F27"/>
    <mergeCell ref="B17:C17"/>
    <mergeCell ref="B18:C18"/>
    <mergeCell ref="B19:C19"/>
    <mergeCell ref="B21:C21"/>
    <mergeCell ref="A13:F13"/>
    <mergeCell ref="A10:B10"/>
    <mergeCell ref="C10:F10"/>
    <mergeCell ref="A11:B11"/>
    <mergeCell ref="C11:D11"/>
    <mergeCell ref="A12:B12"/>
    <mergeCell ref="C12:D12"/>
    <mergeCell ref="A9:B9"/>
    <mergeCell ref="C9:F9"/>
    <mergeCell ref="A5:F5"/>
    <mergeCell ref="A1:F3"/>
    <mergeCell ref="A6:F6"/>
    <mergeCell ref="A7:F7"/>
    <mergeCell ref="A8:B8"/>
    <mergeCell ref="C8:F8"/>
  </mergeCells>
  <conditionalFormatting sqref="A12:B12">
    <cfRule type="expression" dxfId="9" priority="4">
      <formula>ISBLANK($A$10)</formula>
    </cfRule>
  </conditionalFormatting>
  <conditionalFormatting sqref="C8:F10">
    <cfRule type="expression" dxfId="8" priority="3">
      <formula>ISBLANK(#REF!)</formula>
    </cfRule>
  </conditionalFormatting>
  <dataValidations disablePrompts="1" count="2">
    <dataValidation type="decimal" allowBlank="1" showInputMessage="1" showErrorMessage="1" sqref="E12">
      <formula1>0</formula1>
      <formula2>99999999</formula2>
    </dataValidation>
    <dataValidation type="decimal" allowBlank="1" showInputMessage="1" showErrorMessage="1" error="Zadajte číselnú hodnotu." sqref="C12">
      <formula1>0</formula1>
      <formula2>99999999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19" workbookViewId="0">
      <selection activeCell="D29" sqref="D29:F29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08"/>
      <c r="B1" s="108"/>
      <c r="C1" s="108"/>
      <c r="D1" s="108"/>
      <c r="E1" s="108"/>
      <c r="F1" s="108"/>
    </row>
    <row r="2" spans="1:12" ht="16.5" x14ac:dyDescent="0.3">
      <c r="A2" s="108"/>
      <c r="B2" s="108"/>
      <c r="C2" s="108"/>
      <c r="D2" s="108"/>
      <c r="E2" s="108"/>
      <c r="F2" s="108"/>
      <c r="L2" s="46"/>
    </row>
    <row r="3" spans="1:12" ht="16.5" x14ac:dyDescent="0.3">
      <c r="A3" s="108"/>
      <c r="B3" s="108"/>
      <c r="C3" s="108"/>
      <c r="D3" s="108"/>
      <c r="E3" s="108"/>
      <c r="F3" s="108"/>
      <c r="L3" s="46"/>
    </row>
    <row r="4" spans="1:12" ht="16.5" x14ac:dyDescent="0.3">
      <c r="A4" s="40"/>
      <c r="B4" s="40"/>
      <c r="C4" s="40"/>
      <c r="D4" s="40"/>
      <c r="E4" s="40"/>
      <c r="F4" s="40"/>
      <c r="L4" s="46"/>
    </row>
    <row r="5" spans="1:12" s="1" customFormat="1" ht="14.45" customHeight="1" x14ac:dyDescent="0.25">
      <c r="A5" s="70" t="s">
        <v>64</v>
      </c>
      <c r="B5" s="70"/>
      <c r="C5" s="70"/>
      <c r="D5" s="70"/>
      <c r="E5" s="70"/>
      <c r="F5" s="70"/>
    </row>
    <row r="6" spans="1:12" s="1" customFormat="1" ht="15" customHeight="1" x14ac:dyDescent="0.25">
      <c r="A6" s="71" t="s">
        <v>38</v>
      </c>
      <c r="B6" s="71"/>
      <c r="C6" s="71"/>
      <c r="D6" s="71"/>
      <c r="E6" s="71"/>
      <c r="F6" s="71"/>
    </row>
    <row r="7" spans="1:12" ht="18" customHeight="1" x14ac:dyDescent="0.25">
      <c r="A7" s="109" t="s">
        <v>65</v>
      </c>
      <c r="B7" s="110"/>
      <c r="C7" s="110"/>
      <c r="D7" s="110"/>
      <c r="E7" s="110"/>
      <c r="F7" s="111"/>
    </row>
    <row r="8" spans="1:12" ht="15.6" customHeight="1" x14ac:dyDescent="0.25">
      <c r="A8" s="74" t="s">
        <v>13</v>
      </c>
      <c r="B8" s="76"/>
      <c r="C8" s="105"/>
      <c r="D8" s="106"/>
      <c r="E8" s="106"/>
      <c r="F8" s="107"/>
    </row>
    <row r="9" spans="1:12" ht="15.6" customHeight="1" x14ac:dyDescent="0.25">
      <c r="A9" s="84" t="s">
        <v>57</v>
      </c>
      <c r="B9" s="85"/>
      <c r="C9" s="105"/>
      <c r="D9" s="106"/>
      <c r="E9" s="106"/>
      <c r="F9" s="107"/>
    </row>
    <row r="10" spans="1:12" ht="15.6" customHeight="1" x14ac:dyDescent="0.25">
      <c r="A10" s="84" t="s">
        <v>81</v>
      </c>
      <c r="B10" s="85"/>
      <c r="C10" s="105"/>
      <c r="D10" s="106"/>
      <c r="E10" s="106"/>
      <c r="F10" s="107"/>
    </row>
    <row r="11" spans="1:12" ht="69" customHeight="1" x14ac:dyDescent="0.25">
      <c r="A11" s="115" t="s">
        <v>74</v>
      </c>
      <c r="B11" s="116"/>
      <c r="C11" s="115" t="s">
        <v>67</v>
      </c>
      <c r="D11" s="116"/>
      <c r="E11" s="48" t="s">
        <v>68</v>
      </c>
      <c r="F11" s="49" t="s">
        <v>69</v>
      </c>
    </row>
    <row r="12" spans="1:12" ht="18" x14ac:dyDescent="0.25">
      <c r="A12" s="117"/>
      <c r="B12" s="118"/>
      <c r="C12" s="119">
        <f>SUM(F22)</f>
        <v>0</v>
      </c>
      <c r="D12" s="120"/>
      <c r="E12" s="55">
        <f>IFERROR(100%-IF(C12&gt;20%,SUM(C12:D12),D12),0)</f>
        <v>1</v>
      </c>
      <c r="F12" s="56">
        <f>IFERROR(IF(C12&gt;20%,SUM(C12:D12),D12),0)</f>
        <v>0</v>
      </c>
    </row>
    <row r="13" spans="1:12" ht="55.15" customHeight="1" x14ac:dyDescent="0.25">
      <c r="A13" s="112" t="s">
        <v>70</v>
      </c>
      <c r="B13" s="113"/>
      <c r="C13" s="113"/>
      <c r="D13" s="113"/>
      <c r="E13" s="113"/>
      <c r="F13" s="114"/>
    </row>
    <row r="14" spans="1:12" ht="53.25" customHeight="1" x14ac:dyDescent="0.25">
      <c r="A14" s="129" t="s">
        <v>71</v>
      </c>
      <c r="B14" s="130"/>
      <c r="C14" s="130"/>
      <c r="D14" s="130"/>
      <c r="E14" s="130"/>
      <c r="F14" s="131"/>
    </row>
    <row r="15" spans="1:12" ht="81" customHeight="1" x14ac:dyDescent="0.25">
      <c r="A15" s="126"/>
      <c r="B15" s="127"/>
      <c r="C15" s="127"/>
      <c r="D15" s="127"/>
      <c r="E15" s="127"/>
      <c r="F15" s="128"/>
    </row>
    <row r="16" spans="1:12" ht="61.15" customHeight="1" x14ac:dyDescent="0.25">
      <c r="A16" s="123" t="s">
        <v>72</v>
      </c>
      <c r="B16" s="124"/>
      <c r="C16" s="124"/>
      <c r="D16" s="124"/>
      <c r="E16" s="124"/>
      <c r="F16" s="125"/>
    </row>
    <row r="17" spans="1:6" ht="41.45" customHeight="1" x14ac:dyDescent="0.25">
      <c r="A17" s="41" t="s">
        <v>58</v>
      </c>
      <c r="B17" s="138" t="s">
        <v>73</v>
      </c>
      <c r="C17" s="139"/>
      <c r="D17" s="41" t="s">
        <v>59</v>
      </c>
      <c r="E17" s="41" t="s">
        <v>66</v>
      </c>
      <c r="F17" s="41" t="s">
        <v>60</v>
      </c>
    </row>
    <row r="18" spans="1:6" ht="16.5" x14ac:dyDescent="0.25">
      <c r="A18" s="42">
        <v>1</v>
      </c>
      <c r="B18" s="140"/>
      <c r="C18" s="141"/>
      <c r="D18" s="51"/>
      <c r="E18" s="50">
        <v>8765.82</v>
      </c>
      <c r="F18" s="54">
        <f>IFERROR((E18/8765.82)/(A$12/D18),0)</f>
        <v>0</v>
      </c>
    </row>
    <row r="19" spans="1:6" ht="16.5" x14ac:dyDescent="0.25">
      <c r="A19" s="42">
        <v>2</v>
      </c>
      <c r="B19" s="140"/>
      <c r="C19" s="141"/>
      <c r="D19" s="51"/>
      <c r="E19" s="50">
        <v>8765.82</v>
      </c>
      <c r="F19" s="54">
        <f>IFERROR((E19/8765.82)/(A$12/D19),0)</f>
        <v>0</v>
      </c>
    </row>
    <row r="20" spans="1:6" ht="16.5" x14ac:dyDescent="0.25">
      <c r="A20" s="42">
        <v>3</v>
      </c>
      <c r="B20" s="52"/>
      <c r="C20" s="53"/>
      <c r="D20" s="51"/>
      <c r="E20" s="50">
        <v>8765.82</v>
      </c>
      <c r="F20" s="54">
        <f t="shared" ref="F20:F21" si="0">IFERROR((E20/8765.82)/(A$12/D20),0)</f>
        <v>0</v>
      </c>
    </row>
    <row r="21" spans="1:6" ht="17.25" thickBot="1" x14ac:dyDescent="0.3">
      <c r="A21" s="42">
        <v>4</v>
      </c>
      <c r="B21" s="140"/>
      <c r="C21" s="141"/>
      <c r="D21" s="51"/>
      <c r="E21" s="50">
        <v>8765.82</v>
      </c>
      <c r="F21" s="54">
        <f t="shared" si="0"/>
        <v>0</v>
      </c>
    </row>
    <row r="22" spans="1:6" ht="18" thickTop="1" thickBot="1" x14ac:dyDescent="0.35">
      <c r="A22" s="132" t="s">
        <v>61</v>
      </c>
      <c r="B22" s="132"/>
      <c r="C22" s="132"/>
      <c r="D22" s="132"/>
      <c r="E22" s="133"/>
      <c r="F22" s="43">
        <f>SUM(F15:F21)</f>
        <v>0</v>
      </c>
    </row>
    <row r="23" spans="1:6" ht="15.75" thickTop="1" x14ac:dyDescent="0.25"/>
    <row r="24" spans="1:6" x14ac:dyDescent="0.25">
      <c r="A24" s="47"/>
      <c r="B24" s="134"/>
      <c r="C24" s="134"/>
      <c r="D24" s="134"/>
      <c r="E24" s="134"/>
      <c r="F24" s="134"/>
    </row>
    <row r="25" spans="1:6" x14ac:dyDescent="0.25">
      <c r="A25" s="47"/>
      <c r="B25" s="135"/>
      <c r="C25" s="135"/>
      <c r="D25" s="135"/>
      <c r="E25" s="135"/>
      <c r="F25" s="135"/>
    </row>
    <row r="26" spans="1:6" ht="54" customHeight="1" x14ac:dyDescent="0.25">
      <c r="A26" s="47" t="s">
        <v>62</v>
      </c>
      <c r="B26" s="135" t="s">
        <v>63</v>
      </c>
      <c r="C26" s="135"/>
      <c r="D26" s="135"/>
      <c r="E26" s="135"/>
      <c r="F26" s="135"/>
    </row>
    <row r="27" spans="1:6" x14ac:dyDescent="0.25">
      <c r="A27" s="136"/>
      <c r="B27" s="136"/>
      <c r="C27" s="136"/>
      <c r="D27" s="136"/>
      <c r="E27" s="136"/>
      <c r="F27" s="136"/>
    </row>
    <row r="28" spans="1:6" ht="16.5" x14ac:dyDescent="0.25">
      <c r="A28" s="137"/>
      <c r="B28" s="137"/>
      <c r="C28" s="137"/>
      <c r="D28" s="122"/>
      <c r="E28" s="122"/>
      <c r="F28" s="122"/>
    </row>
    <row r="29" spans="1:6" ht="16.5" x14ac:dyDescent="0.25">
      <c r="A29" s="121"/>
      <c r="B29" s="121"/>
      <c r="C29" s="121"/>
      <c r="D29" s="122"/>
      <c r="E29" s="122"/>
      <c r="F29" s="122"/>
    </row>
  </sheetData>
  <protectedRanges>
    <protectedRange sqref="B12:E12" name="Range1_16_2"/>
  </protectedRanges>
  <mergeCells count="31">
    <mergeCell ref="A29:C29"/>
    <mergeCell ref="D29:F29"/>
    <mergeCell ref="B24:F24"/>
    <mergeCell ref="B25:F25"/>
    <mergeCell ref="B26:F26"/>
    <mergeCell ref="A27:F27"/>
    <mergeCell ref="A28:C28"/>
    <mergeCell ref="D28:F28"/>
    <mergeCell ref="A1:F3"/>
    <mergeCell ref="A5:F5"/>
    <mergeCell ref="A6:F6"/>
    <mergeCell ref="A7:F7"/>
    <mergeCell ref="A8:B8"/>
    <mergeCell ref="C8:F8"/>
    <mergeCell ref="A16:F16"/>
    <mergeCell ref="A9:B9"/>
    <mergeCell ref="C9:F9"/>
    <mergeCell ref="A10:B10"/>
    <mergeCell ref="C10:F10"/>
    <mergeCell ref="A11:B11"/>
    <mergeCell ref="C11:D11"/>
    <mergeCell ref="A12:B12"/>
    <mergeCell ref="C12:D12"/>
    <mergeCell ref="A13:F13"/>
    <mergeCell ref="A14:F14"/>
    <mergeCell ref="A15:F15"/>
    <mergeCell ref="B17:C17"/>
    <mergeCell ref="B18:C18"/>
    <mergeCell ref="B19:C19"/>
    <mergeCell ref="B21:C21"/>
    <mergeCell ref="A22:E22"/>
  </mergeCells>
  <dataValidations count="2">
    <dataValidation type="decimal" allowBlank="1" showInputMessage="1" showErrorMessage="1" error="Zadajte číselnú hodnotu." sqref="C12">
      <formula1>0</formula1>
      <formula2>99999999</formula2>
    </dataValidation>
    <dataValidation type="decimal" allowBlank="1" showInputMessage="1" showErrorMessage="1" sqref="E12">
      <formula1>0</formula1>
      <formula2>99999999</formula2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71AEBD9E-E0C9-41F9-8ADF-491BF622AB58}">
            <xm:f>ISBLANK('Spôsob využívania budovy č. 1'!$A$10)</xm:f>
            <x14:dxf>
              <fill>
                <patternFill>
                  <bgColor theme="7" tint="0.59996337778862885"/>
                </patternFill>
              </fill>
            </x14:dxf>
          </x14:cfRule>
          <xm:sqref>A12:B12</xm:sqref>
        </x14:conditionalFormatting>
        <x14:conditionalFormatting xmlns:xm="http://schemas.microsoft.com/office/excel/2006/main">
          <x14:cfRule type="expression" priority="1" id="{630B92F7-3076-4BE5-9038-297CED7735CF}">
            <xm:f>ISBLANK('Spôsob využívania budovy č. 1'!#REF!)</xm:f>
            <x14:dxf>
              <fill>
                <patternFill>
                  <bgColor theme="7" tint="0.59996337778862885"/>
                </patternFill>
              </fill>
            </x14:dxf>
          </x14:cfRule>
          <xm:sqref>C8:F10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19" workbookViewId="0">
      <selection activeCell="F41" sqref="F41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08"/>
      <c r="B1" s="108"/>
      <c r="C1" s="108"/>
      <c r="D1" s="108"/>
      <c r="E1" s="108"/>
      <c r="F1" s="108"/>
    </row>
    <row r="2" spans="1:12" ht="16.5" x14ac:dyDescent="0.3">
      <c r="A2" s="108"/>
      <c r="B2" s="108"/>
      <c r="C2" s="108"/>
      <c r="D2" s="108"/>
      <c r="E2" s="108"/>
      <c r="F2" s="108"/>
      <c r="L2" s="46"/>
    </row>
    <row r="3" spans="1:12" ht="16.5" x14ac:dyDescent="0.3">
      <c r="A3" s="108"/>
      <c r="B3" s="108"/>
      <c r="C3" s="108"/>
      <c r="D3" s="108"/>
      <c r="E3" s="108"/>
      <c r="F3" s="108"/>
      <c r="L3" s="46"/>
    </row>
    <row r="4" spans="1:12" ht="16.5" x14ac:dyDescent="0.3">
      <c r="A4" s="40"/>
      <c r="B4" s="40"/>
      <c r="C4" s="40"/>
      <c r="D4" s="40"/>
      <c r="E4" s="40"/>
      <c r="F4" s="40"/>
      <c r="L4" s="46"/>
    </row>
    <row r="5" spans="1:12" s="1" customFormat="1" ht="14.45" customHeight="1" x14ac:dyDescent="0.25">
      <c r="A5" s="70" t="s">
        <v>64</v>
      </c>
      <c r="B5" s="70"/>
      <c r="C5" s="70"/>
      <c r="D5" s="70"/>
      <c r="E5" s="70"/>
      <c r="F5" s="70"/>
    </row>
    <row r="6" spans="1:12" s="1" customFormat="1" ht="15" customHeight="1" x14ac:dyDescent="0.25">
      <c r="A6" s="71" t="s">
        <v>38</v>
      </c>
      <c r="B6" s="71"/>
      <c r="C6" s="71"/>
      <c r="D6" s="71"/>
      <c r="E6" s="71"/>
      <c r="F6" s="71"/>
    </row>
    <row r="7" spans="1:12" ht="18" customHeight="1" x14ac:dyDescent="0.25">
      <c r="A7" s="109" t="s">
        <v>65</v>
      </c>
      <c r="B7" s="110"/>
      <c r="C7" s="110"/>
      <c r="D7" s="110"/>
      <c r="E7" s="110"/>
      <c r="F7" s="111"/>
    </row>
    <row r="8" spans="1:12" ht="15.6" customHeight="1" x14ac:dyDescent="0.25">
      <c r="A8" s="74" t="s">
        <v>13</v>
      </c>
      <c r="B8" s="76"/>
      <c r="C8" s="105"/>
      <c r="D8" s="106"/>
      <c r="E8" s="106"/>
      <c r="F8" s="107"/>
    </row>
    <row r="9" spans="1:12" ht="15.6" customHeight="1" x14ac:dyDescent="0.25">
      <c r="A9" s="84" t="s">
        <v>57</v>
      </c>
      <c r="B9" s="85"/>
      <c r="C9" s="105"/>
      <c r="D9" s="106"/>
      <c r="E9" s="106"/>
      <c r="F9" s="107"/>
    </row>
    <row r="10" spans="1:12" ht="15.6" customHeight="1" x14ac:dyDescent="0.25">
      <c r="A10" s="84" t="s">
        <v>81</v>
      </c>
      <c r="B10" s="85"/>
      <c r="C10" s="105"/>
      <c r="D10" s="106"/>
      <c r="E10" s="106"/>
      <c r="F10" s="107"/>
    </row>
    <row r="11" spans="1:12" ht="69" customHeight="1" x14ac:dyDescent="0.25">
      <c r="A11" s="115" t="s">
        <v>74</v>
      </c>
      <c r="B11" s="116"/>
      <c r="C11" s="115" t="s">
        <v>67</v>
      </c>
      <c r="D11" s="116"/>
      <c r="E11" s="48" t="s">
        <v>68</v>
      </c>
      <c r="F11" s="49" t="s">
        <v>69</v>
      </c>
    </row>
    <row r="12" spans="1:12" ht="18" x14ac:dyDescent="0.25">
      <c r="A12" s="117"/>
      <c r="B12" s="118"/>
      <c r="C12" s="119">
        <f>SUM(F22)</f>
        <v>0</v>
      </c>
      <c r="D12" s="120"/>
      <c r="E12" s="55">
        <f>IFERROR(100%-IF(C12&gt;20%,SUM(C12:D12),D12),0)</f>
        <v>1</v>
      </c>
      <c r="F12" s="56">
        <f>IFERROR(IF(C12&gt;20%,SUM(C12:D12),D12),0)</f>
        <v>0</v>
      </c>
    </row>
    <row r="13" spans="1:12" ht="55.15" customHeight="1" x14ac:dyDescent="0.25">
      <c r="A13" s="112" t="s">
        <v>70</v>
      </c>
      <c r="B13" s="113"/>
      <c r="C13" s="113"/>
      <c r="D13" s="113"/>
      <c r="E13" s="113"/>
      <c r="F13" s="114"/>
    </row>
    <row r="14" spans="1:12" ht="46.15" customHeight="1" x14ac:dyDescent="0.25">
      <c r="A14" s="129" t="s">
        <v>71</v>
      </c>
      <c r="B14" s="130"/>
      <c r="C14" s="130"/>
      <c r="D14" s="130"/>
      <c r="E14" s="130"/>
      <c r="F14" s="131"/>
    </row>
    <row r="15" spans="1:12" ht="81" customHeight="1" x14ac:dyDescent="0.25">
      <c r="A15" s="126"/>
      <c r="B15" s="127"/>
      <c r="C15" s="127"/>
      <c r="D15" s="127"/>
      <c r="E15" s="127"/>
      <c r="F15" s="128"/>
    </row>
    <row r="16" spans="1:12" ht="61.15" customHeight="1" x14ac:dyDescent="0.25">
      <c r="A16" s="123" t="s">
        <v>72</v>
      </c>
      <c r="B16" s="124"/>
      <c r="C16" s="124"/>
      <c r="D16" s="124"/>
      <c r="E16" s="124"/>
      <c r="F16" s="125"/>
    </row>
    <row r="17" spans="1:6" ht="41.45" customHeight="1" x14ac:dyDescent="0.25">
      <c r="A17" s="41" t="s">
        <v>58</v>
      </c>
      <c r="B17" s="138" t="s">
        <v>73</v>
      </c>
      <c r="C17" s="139"/>
      <c r="D17" s="41" t="s">
        <v>59</v>
      </c>
      <c r="E17" s="41" t="s">
        <v>66</v>
      </c>
      <c r="F17" s="41" t="s">
        <v>60</v>
      </c>
    </row>
    <row r="18" spans="1:6" ht="16.5" x14ac:dyDescent="0.25">
      <c r="A18" s="42">
        <v>1</v>
      </c>
      <c r="B18" s="140"/>
      <c r="C18" s="141"/>
      <c r="D18" s="51"/>
      <c r="E18" s="50">
        <v>8765.82</v>
      </c>
      <c r="F18" s="54">
        <f>IFERROR((E18/8765.82)/(A$12/D18),0)</f>
        <v>0</v>
      </c>
    </row>
    <row r="19" spans="1:6" ht="16.5" x14ac:dyDescent="0.25">
      <c r="A19" s="42">
        <v>2</v>
      </c>
      <c r="B19" s="140"/>
      <c r="C19" s="141"/>
      <c r="D19" s="51"/>
      <c r="E19" s="50">
        <v>8765.82</v>
      </c>
      <c r="F19" s="54">
        <f>IFERROR((E19/8765.82)/(A$12/D19),0)</f>
        <v>0</v>
      </c>
    </row>
    <row r="20" spans="1:6" ht="16.5" x14ac:dyDescent="0.25">
      <c r="A20" s="42">
        <v>3</v>
      </c>
      <c r="B20" s="52"/>
      <c r="C20" s="53"/>
      <c r="D20" s="51"/>
      <c r="E20" s="50">
        <v>8765.82</v>
      </c>
      <c r="F20" s="54">
        <f t="shared" ref="F20:F21" si="0">IFERROR((E20/8765.82)/(A$12/D20),0)</f>
        <v>0</v>
      </c>
    </row>
    <row r="21" spans="1:6" ht="17.25" thickBot="1" x14ac:dyDescent="0.3">
      <c r="A21" s="42">
        <v>4</v>
      </c>
      <c r="B21" s="140"/>
      <c r="C21" s="141"/>
      <c r="D21" s="51"/>
      <c r="E21" s="50">
        <v>8765.82</v>
      </c>
      <c r="F21" s="54">
        <f t="shared" si="0"/>
        <v>0</v>
      </c>
    </row>
    <row r="22" spans="1:6" ht="18" thickTop="1" thickBot="1" x14ac:dyDescent="0.35">
      <c r="A22" s="132" t="s">
        <v>61</v>
      </c>
      <c r="B22" s="132"/>
      <c r="C22" s="132"/>
      <c r="D22" s="132"/>
      <c r="E22" s="133"/>
      <c r="F22" s="43">
        <f>SUM(F15:F21)</f>
        <v>0</v>
      </c>
    </row>
    <row r="23" spans="1:6" ht="15.75" thickTop="1" x14ac:dyDescent="0.25">
      <c r="A23" s="47"/>
      <c r="B23" s="134"/>
      <c r="C23" s="134"/>
      <c r="D23" s="134"/>
      <c r="E23" s="134"/>
      <c r="F23" s="134"/>
    </row>
    <row r="24" spans="1:6" x14ac:dyDescent="0.25">
      <c r="A24" s="47"/>
      <c r="B24" s="135"/>
      <c r="C24" s="135"/>
      <c r="D24" s="135"/>
      <c r="E24" s="135"/>
      <c r="F24" s="135"/>
    </row>
    <row r="25" spans="1:6" ht="54" customHeight="1" x14ac:dyDescent="0.25">
      <c r="A25" s="47" t="s">
        <v>62</v>
      </c>
      <c r="B25" s="135" t="s">
        <v>63</v>
      </c>
      <c r="C25" s="135"/>
      <c r="D25" s="135"/>
      <c r="E25" s="135"/>
      <c r="F25" s="135"/>
    </row>
    <row r="26" spans="1:6" x14ac:dyDescent="0.25">
      <c r="A26" s="136"/>
      <c r="B26" s="136"/>
      <c r="C26" s="136"/>
      <c r="D26" s="136"/>
      <c r="E26" s="136"/>
      <c r="F26" s="136"/>
    </row>
    <row r="27" spans="1:6" ht="16.5" x14ac:dyDescent="0.25">
      <c r="A27" s="137"/>
      <c r="B27" s="137"/>
      <c r="C27" s="137"/>
      <c r="D27" s="122"/>
      <c r="E27" s="122"/>
      <c r="F27" s="122"/>
    </row>
    <row r="28" spans="1:6" ht="16.5" x14ac:dyDescent="0.25">
      <c r="A28" s="121"/>
      <c r="B28" s="121"/>
      <c r="C28" s="121"/>
      <c r="D28" s="122"/>
      <c r="E28" s="122"/>
      <c r="F28" s="122"/>
    </row>
  </sheetData>
  <protectedRanges>
    <protectedRange sqref="B12:E12" name="Range1_16_2_1"/>
  </protectedRanges>
  <mergeCells count="31">
    <mergeCell ref="B23:F23"/>
    <mergeCell ref="B24:F24"/>
    <mergeCell ref="B25:F25"/>
    <mergeCell ref="A26:F26"/>
    <mergeCell ref="A27:C27"/>
    <mergeCell ref="D27:F27"/>
    <mergeCell ref="A28:C28"/>
    <mergeCell ref="D28:F28"/>
    <mergeCell ref="A1:F3"/>
    <mergeCell ref="A5:F5"/>
    <mergeCell ref="A6:F6"/>
    <mergeCell ref="A7:F7"/>
    <mergeCell ref="A8:B8"/>
    <mergeCell ref="C8:F8"/>
    <mergeCell ref="A16:F16"/>
    <mergeCell ref="A9:B9"/>
    <mergeCell ref="C9:F9"/>
    <mergeCell ref="A10:B10"/>
    <mergeCell ref="C10:F10"/>
    <mergeCell ref="A11:B11"/>
    <mergeCell ref="C11:D11"/>
    <mergeCell ref="A12:B12"/>
    <mergeCell ref="B18:C18"/>
    <mergeCell ref="B19:C19"/>
    <mergeCell ref="B21:C21"/>
    <mergeCell ref="A22:E22"/>
    <mergeCell ref="C12:D12"/>
    <mergeCell ref="A13:F13"/>
    <mergeCell ref="A14:F14"/>
    <mergeCell ref="A15:F15"/>
    <mergeCell ref="B17:C17"/>
  </mergeCells>
  <dataValidations count="2">
    <dataValidation type="decimal" allowBlank="1" showInputMessage="1" showErrorMessage="1" sqref="E12">
      <formula1>0</formula1>
      <formula2>99999999</formula2>
    </dataValidation>
    <dataValidation type="decimal" allowBlank="1" showInputMessage="1" showErrorMessage="1" error="Zadajte číselnú hodnotu." sqref="C12">
      <formula1>0</formula1>
      <formula2>99999999</formula2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6138D15B-9783-4C00-BE07-C0144A8D9618}">
            <xm:f>ISBLANK('Spôsob využívania budovy č. 1'!$A$10)</xm:f>
            <x14:dxf>
              <fill>
                <patternFill>
                  <bgColor theme="7" tint="0.59996337778862885"/>
                </patternFill>
              </fill>
            </x14:dxf>
          </x14:cfRule>
          <xm:sqref>A12:B12</xm:sqref>
        </x14:conditionalFormatting>
        <x14:conditionalFormatting xmlns:xm="http://schemas.microsoft.com/office/excel/2006/main">
          <x14:cfRule type="expression" priority="1" id="{B4DC1F1E-50E7-4AB4-BC63-84B40991886B}">
            <xm:f>ISBLANK('Spôsob využívania budovy č. 1'!#REF!)</xm:f>
            <x14:dxf>
              <fill>
                <patternFill>
                  <bgColor theme="7" tint="0.59996337778862885"/>
                </patternFill>
              </fill>
            </x14:dxf>
          </x14:cfRule>
          <xm:sqref>C8:F10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16" workbookViewId="0">
      <selection activeCell="G44" sqref="G44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08"/>
      <c r="B1" s="108"/>
      <c r="C1" s="108"/>
      <c r="D1" s="108"/>
      <c r="E1" s="108"/>
      <c r="F1" s="108"/>
    </row>
    <row r="2" spans="1:12" ht="16.5" x14ac:dyDescent="0.3">
      <c r="A2" s="108"/>
      <c r="B2" s="108"/>
      <c r="C2" s="108"/>
      <c r="D2" s="108"/>
      <c r="E2" s="108"/>
      <c r="F2" s="108"/>
      <c r="L2" s="46"/>
    </row>
    <row r="3" spans="1:12" ht="16.5" x14ac:dyDescent="0.3">
      <c r="A3" s="108"/>
      <c r="B3" s="108"/>
      <c r="C3" s="108"/>
      <c r="D3" s="108"/>
      <c r="E3" s="108"/>
      <c r="F3" s="108"/>
      <c r="L3" s="46"/>
    </row>
    <row r="4" spans="1:12" ht="16.5" x14ac:dyDescent="0.3">
      <c r="A4" s="40"/>
      <c r="B4" s="40"/>
      <c r="C4" s="40"/>
      <c r="D4" s="40"/>
      <c r="E4" s="40"/>
      <c r="F4" s="40"/>
      <c r="L4" s="46"/>
    </row>
    <row r="5" spans="1:12" s="1" customFormat="1" ht="14.45" customHeight="1" x14ac:dyDescent="0.25">
      <c r="A5" s="70" t="s">
        <v>64</v>
      </c>
      <c r="B5" s="70"/>
      <c r="C5" s="70"/>
      <c r="D5" s="70"/>
      <c r="E5" s="70"/>
      <c r="F5" s="70"/>
    </row>
    <row r="6" spans="1:12" s="1" customFormat="1" ht="15" customHeight="1" x14ac:dyDescent="0.25">
      <c r="A6" s="71" t="s">
        <v>38</v>
      </c>
      <c r="B6" s="71"/>
      <c r="C6" s="71"/>
      <c r="D6" s="71"/>
      <c r="E6" s="71"/>
      <c r="F6" s="71"/>
    </row>
    <row r="7" spans="1:12" ht="18" customHeight="1" x14ac:dyDescent="0.25">
      <c r="A7" s="109" t="s">
        <v>65</v>
      </c>
      <c r="B7" s="110"/>
      <c r="C7" s="110"/>
      <c r="D7" s="110"/>
      <c r="E7" s="110"/>
      <c r="F7" s="111"/>
    </row>
    <row r="8" spans="1:12" ht="15.6" customHeight="1" x14ac:dyDescent="0.25">
      <c r="A8" s="74" t="s">
        <v>13</v>
      </c>
      <c r="B8" s="76"/>
      <c r="C8" s="105"/>
      <c r="D8" s="106"/>
      <c r="E8" s="106"/>
      <c r="F8" s="107"/>
    </row>
    <row r="9" spans="1:12" ht="15.6" customHeight="1" x14ac:dyDescent="0.25">
      <c r="A9" s="84" t="s">
        <v>57</v>
      </c>
      <c r="B9" s="85"/>
      <c r="C9" s="105"/>
      <c r="D9" s="106"/>
      <c r="E9" s="106"/>
      <c r="F9" s="107"/>
    </row>
    <row r="10" spans="1:12" ht="15.6" customHeight="1" x14ac:dyDescent="0.25">
      <c r="A10" s="84" t="s">
        <v>81</v>
      </c>
      <c r="B10" s="85"/>
      <c r="C10" s="105"/>
      <c r="D10" s="106"/>
      <c r="E10" s="106"/>
      <c r="F10" s="107"/>
    </row>
    <row r="11" spans="1:12" ht="69" customHeight="1" x14ac:dyDescent="0.25">
      <c r="A11" s="115" t="s">
        <v>74</v>
      </c>
      <c r="B11" s="116"/>
      <c r="C11" s="115" t="s">
        <v>67</v>
      </c>
      <c r="D11" s="116"/>
      <c r="E11" s="48" t="s">
        <v>68</v>
      </c>
      <c r="F11" s="49" t="s">
        <v>69</v>
      </c>
    </row>
    <row r="12" spans="1:12" ht="18" x14ac:dyDescent="0.25">
      <c r="A12" s="117"/>
      <c r="B12" s="118"/>
      <c r="C12" s="119">
        <f>SUM(F22)</f>
        <v>0</v>
      </c>
      <c r="D12" s="120"/>
      <c r="E12" s="55">
        <f>IFERROR(100%-IF(C12&gt;20%,SUM(C12:D12),D12),0)</f>
        <v>1</v>
      </c>
      <c r="F12" s="56">
        <f>IFERROR(IF(C12&gt;20%,SUM(C12:D12),D12),0)</f>
        <v>0</v>
      </c>
    </row>
    <row r="13" spans="1:12" ht="55.15" customHeight="1" x14ac:dyDescent="0.25">
      <c r="A13" s="112" t="s">
        <v>70</v>
      </c>
      <c r="B13" s="113"/>
      <c r="C13" s="113"/>
      <c r="D13" s="113"/>
      <c r="E13" s="113"/>
      <c r="F13" s="114"/>
    </row>
    <row r="14" spans="1:12" ht="46.15" customHeight="1" x14ac:dyDescent="0.25">
      <c r="A14" s="129" t="s">
        <v>71</v>
      </c>
      <c r="B14" s="130"/>
      <c r="C14" s="130"/>
      <c r="D14" s="130"/>
      <c r="E14" s="130"/>
      <c r="F14" s="131"/>
    </row>
    <row r="15" spans="1:12" ht="81" customHeight="1" x14ac:dyDescent="0.25">
      <c r="A15" s="126"/>
      <c r="B15" s="127"/>
      <c r="C15" s="127"/>
      <c r="D15" s="127"/>
      <c r="E15" s="127"/>
      <c r="F15" s="128"/>
    </row>
    <row r="16" spans="1:12" ht="61.15" customHeight="1" x14ac:dyDescent="0.25">
      <c r="A16" s="123" t="s">
        <v>72</v>
      </c>
      <c r="B16" s="124"/>
      <c r="C16" s="124"/>
      <c r="D16" s="124"/>
      <c r="E16" s="124"/>
      <c r="F16" s="125"/>
    </row>
    <row r="17" spans="1:6" ht="41.45" customHeight="1" x14ac:dyDescent="0.25">
      <c r="A17" s="41" t="s">
        <v>58</v>
      </c>
      <c r="B17" s="138" t="s">
        <v>73</v>
      </c>
      <c r="C17" s="139"/>
      <c r="D17" s="41" t="s">
        <v>59</v>
      </c>
      <c r="E17" s="41" t="s">
        <v>66</v>
      </c>
      <c r="F17" s="41" t="s">
        <v>60</v>
      </c>
    </row>
    <row r="18" spans="1:6" ht="16.5" x14ac:dyDescent="0.25">
      <c r="A18" s="42">
        <v>1</v>
      </c>
      <c r="B18" s="140"/>
      <c r="C18" s="141"/>
      <c r="D18" s="51"/>
      <c r="E18" s="50">
        <v>8765.82</v>
      </c>
      <c r="F18" s="54">
        <f>IFERROR((E18/8765.82)/(A$12/D18),0)</f>
        <v>0</v>
      </c>
    </row>
    <row r="19" spans="1:6" ht="16.5" x14ac:dyDescent="0.25">
      <c r="A19" s="42">
        <v>2</v>
      </c>
      <c r="B19" s="140"/>
      <c r="C19" s="141"/>
      <c r="D19" s="51"/>
      <c r="E19" s="50">
        <v>8765.82</v>
      </c>
      <c r="F19" s="54">
        <f>IFERROR((E19/8765.82)/(A$12/D19),0)</f>
        <v>0</v>
      </c>
    </row>
    <row r="20" spans="1:6" ht="16.5" x14ac:dyDescent="0.25">
      <c r="A20" s="42">
        <v>3</v>
      </c>
      <c r="B20" s="52"/>
      <c r="C20" s="53"/>
      <c r="D20" s="51"/>
      <c r="E20" s="50">
        <v>8765.82</v>
      </c>
      <c r="F20" s="54">
        <f t="shared" ref="F20:F21" si="0">IFERROR((E20/8765.82)/(A$12/D20),0)</f>
        <v>0</v>
      </c>
    </row>
    <row r="21" spans="1:6" ht="17.25" thickBot="1" x14ac:dyDescent="0.3">
      <c r="A21" s="42">
        <v>4</v>
      </c>
      <c r="B21" s="140"/>
      <c r="C21" s="141"/>
      <c r="D21" s="51"/>
      <c r="E21" s="50">
        <v>8765.82</v>
      </c>
      <c r="F21" s="54">
        <f t="shared" si="0"/>
        <v>0</v>
      </c>
    </row>
    <row r="22" spans="1:6" ht="18" thickTop="1" thickBot="1" x14ac:dyDescent="0.35">
      <c r="A22" s="132" t="s">
        <v>61</v>
      </c>
      <c r="B22" s="132"/>
      <c r="C22" s="132"/>
      <c r="D22" s="132"/>
      <c r="E22" s="133"/>
      <c r="F22" s="43">
        <f>SUM(F15:F21)</f>
        <v>0</v>
      </c>
    </row>
    <row r="23" spans="1:6" ht="15.75" thickTop="1" x14ac:dyDescent="0.25"/>
    <row r="24" spans="1:6" x14ac:dyDescent="0.25">
      <c r="A24" s="47"/>
      <c r="B24" s="134"/>
      <c r="C24" s="134"/>
      <c r="D24" s="134"/>
      <c r="E24" s="134"/>
      <c r="F24" s="134"/>
    </row>
    <row r="25" spans="1:6" x14ac:dyDescent="0.25">
      <c r="A25" s="47"/>
      <c r="B25" s="135"/>
      <c r="C25" s="135"/>
      <c r="D25" s="135"/>
      <c r="E25" s="135"/>
      <c r="F25" s="135"/>
    </row>
    <row r="26" spans="1:6" ht="54" customHeight="1" x14ac:dyDescent="0.25">
      <c r="A26" s="47" t="s">
        <v>62</v>
      </c>
      <c r="B26" s="135" t="s">
        <v>63</v>
      </c>
      <c r="C26" s="135"/>
      <c r="D26" s="135"/>
      <c r="E26" s="135"/>
      <c r="F26" s="135"/>
    </row>
    <row r="27" spans="1:6" x14ac:dyDescent="0.25">
      <c r="A27" s="136"/>
      <c r="B27" s="136"/>
      <c r="C27" s="136"/>
      <c r="D27" s="136"/>
      <c r="E27" s="136"/>
      <c r="F27" s="136"/>
    </row>
    <row r="28" spans="1:6" ht="16.5" x14ac:dyDescent="0.25">
      <c r="A28" s="137"/>
      <c r="B28" s="137"/>
      <c r="C28" s="137"/>
      <c r="D28" s="122"/>
      <c r="E28" s="122"/>
      <c r="F28" s="122"/>
    </row>
    <row r="29" spans="1:6" ht="16.5" x14ac:dyDescent="0.25">
      <c r="A29" s="121"/>
      <c r="B29" s="121"/>
      <c r="C29" s="121"/>
      <c r="D29" s="122"/>
      <c r="E29" s="122"/>
      <c r="F29" s="122"/>
    </row>
  </sheetData>
  <protectedRanges>
    <protectedRange sqref="B12:E12" name="Range1_16_2_1_1"/>
  </protectedRanges>
  <mergeCells count="31">
    <mergeCell ref="A29:C29"/>
    <mergeCell ref="D29:F29"/>
    <mergeCell ref="B24:F24"/>
    <mergeCell ref="B25:F25"/>
    <mergeCell ref="B26:F26"/>
    <mergeCell ref="A27:F27"/>
    <mergeCell ref="A28:C28"/>
    <mergeCell ref="D28:F28"/>
    <mergeCell ref="A1:F3"/>
    <mergeCell ref="A5:F5"/>
    <mergeCell ref="A6:F6"/>
    <mergeCell ref="A7:F7"/>
    <mergeCell ref="A8:B8"/>
    <mergeCell ref="C8:F8"/>
    <mergeCell ref="A16:F16"/>
    <mergeCell ref="A9:B9"/>
    <mergeCell ref="C9:F9"/>
    <mergeCell ref="A10:B10"/>
    <mergeCell ref="C10:F10"/>
    <mergeCell ref="A11:B11"/>
    <mergeCell ref="C11:D11"/>
    <mergeCell ref="A12:B12"/>
    <mergeCell ref="C12:D12"/>
    <mergeCell ref="A13:F13"/>
    <mergeCell ref="A14:F14"/>
    <mergeCell ref="A15:F15"/>
    <mergeCell ref="B17:C17"/>
    <mergeCell ref="B18:C18"/>
    <mergeCell ref="B19:C19"/>
    <mergeCell ref="B21:C21"/>
    <mergeCell ref="A22:E22"/>
  </mergeCells>
  <dataValidations count="2">
    <dataValidation type="decimal" allowBlank="1" showInputMessage="1" showErrorMessage="1" error="Zadajte číselnú hodnotu." sqref="C12">
      <formula1>0</formula1>
      <formula2>99999999</formula2>
    </dataValidation>
    <dataValidation type="decimal" allowBlank="1" showInputMessage="1" showErrorMessage="1" sqref="E12">
      <formula1>0</formula1>
      <formula2>99999999</formula2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1BCB713E-9D68-40CA-B5EF-CCFD21769F86}">
            <xm:f>ISBLANK('Spôsob využívania budovy č. 1'!$A$10)</xm:f>
            <x14:dxf>
              <fill>
                <patternFill>
                  <bgColor theme="7" tint="0.59996337778862885"/>
                </patternFill>
              </fill>
            </x14:dxf>
          </x14:cfRule>
          <xm:sqref>A12:B12</xm:sqref>
        </x14:conditionalFormatting>
        <x14:conditionalFormatting xmlns:xm="http://schemas.microsoft.com/office/excel/2006/main">
          <x14:cfRule type="expression" priority="1" id="{9551287D-1ACA-433F-8777-2C91A110E6C2}">
            <xm:f>ISBLANK('Spôsob využívania budovy č. 1'!#REF!)</xm:f>
            <x14:dxf>
              <fill>
                <patternFill>
                  <bgColor theme="7" tint="0.59996337778862885"/>
                </patternFill>
              </fill>
            </x14:dxf>
          </x14:cfRule>
          <xm:sqref>C8:F10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E34" sqref="E34"/>
    </sheetView>
  </sheetViews>
  <sheetFormatPr defaultRowHeight="15" x14ac:dyDescent="0.25"/>
  <cols>
    <col min="2" max="2" width="21.28515625" customWidth="1"/>
    <col min="3" max="3" width="22" customWidth="1"/>
    <col min="4" max="4" width="21" customWidth="1"/>
    <col min="5" max="5" width="20.140625" customWidth="1"/>
    <col min="6" max="6" width="21.140625" customWidth="1"/>
  </cols>
  <sheetData>
    <row r="1" spans="1:12" x14ac:dyDescent="0.25">
      <c r="A1" s="108"/>
      <c r="B1" s="108"/>
      <c r="C1" s="108"/>
      <c r="D1" s="108"/>
      <c r="E1" s="108"/>
      <c r="F1" s="108"/>
    </row>
    <row r="2" spans="1:12" ht="16.5" x14ac:dyDescent="0.3">
      <c r="A2" s="108"/>
      <c r="B2" s="108"/>
      <c r="C2" s="108"/>
      <c r="D2" s="108"/>
      <c r="E2" s="108"/>
      <c r="F2" s="108"/>
      <c r="L2" s="46"/>
    </row>
    <row r="3" spans="1:12" ht="16.5" x14ac:dyDescent="0.3">
      <c r="A3" s="108"/>
      <c r="B3" s="108"/>
      <c r="C3" s="108"/>
      <c r="D3" s="108"/>
      <c r="E3" s="108"/>
      <c r="F3" s="108"/>
      <c r="L3" s="46"/>
    </row>
    <row r="4" spans="1:12" ht="16.5" x14ac:dyDescent="0.3">
      <c r="A4" s="40"/>
      <c r="B4" s="40"/>
      <c r="C4" s="40"/>
      <c r="D4" s="40"/>
      <c r="E4" s="40"/>
      <c r="F4" s="40"/>
      <c r="L4" s="46"/>
    </row>
    <row r="5" spans="1:12" s="1" customFormat="1" ht="14.45" customHeight="1" x14ac:dyDescent="0.25">
      <c r="A5" s="70" t="s">
        <v>64</v>
      </c>
      <c r="B5" s="70"/>
      <c r="C5" s="70"/>
      <c r="D5" s="70"/>
      <c r="E5" s="70"/>
      <c r="F5" s="70"/>
    </row>
    <row r="6" spans="1:12" s="1" customFormat="1" ht="15" customHeight="1" x14ac:dyDescent="0.25">
      <c r="A6" s="71" t="s">
        <v>38</v>
      </c>
      <c r="B6" s="71"/>
      <c r="C6" s="71"/>
      <c r="D6" s="71"/>
      <c r="E6" s="71"/>
      <c r="F6" s="71"/>
    </row>
    <row r="7" spans="1:12" ht="18" customHeight="1" x14ac:dyDescent="0.25">
      <c r="A7" s="109" t="s">
        <v>65</v>
      </c>
      <c r="B7" s="110"/>
      <c r="C7" s="110"/>
      <c r="D7" s="110"/>
      <c r="E7" s="110"/>
      <c r="F7" s="111"/>
    </row>
    <row r="8" spans="1:12" ht="15.6" customHeight="1" x14ac:dyDescent="0.25">
      <c r="A8" s="74" t="s">
        <v>13</v>
      </c>
      <c r="B8" s="76"/>
      <c r="C8" s="105"/>
      <c r="D8" s="106"/>
      <c r="E8" s="106"/>
      <c r="F8" s="107"/>
    </row>
    <row r="9" spans="1:12" ht="15.6" customHeight="1" x14ac:dyDescent="0.25">
      <c r="A9" s="84" t="s">
        <v>57</v>
      </c>
      <c r="B9" s="85"/>
      <c r="C9" s="105"/>
      <c r="D9" s="106"/>
      <c r="E9" s="106"/>
      <c r="F9" s="107"/>
    </row>
    <row r="10" spans="1:12" ht="15.6" customHeight="1" x14ac:dyDescent="0.25">
      <c r="A10" s="84" t="s">
        <v>81</v>
      </c>
      <c r="B10" s="85"/>
      <c r="C10" s="105"/>
      <c r="D10" s="106"/>
      <c r="E10" s="106"/>
      <c r="F10" s="107"/>
    </row>
    <row r="11" spans="1:12" ht="94.5" customHeight="1" x14ac:dyDescent="0.25">
      <c r="A11" s="115" t="s">
        <v>74</v>
      </c>
      <c r="B11" s="116"/>
      <c r="C11" s="115" t="s">
        <v>67</v>
      </c>
      <c r="D11" s="116"/>
      <c r="E11" s="48" t="s">
        <v>68</v>
      </c>
      <c r="F11" s="49" t="s">
        <v>69</v>
      </c>
    </row>
    <row r="12" spans="1:12" ht="18" x14ac:dyDescent="0.25">
      <c r="A12" s="117"/>
      <c r="B12" s="118"/>
      <c r="C12" s="119">
        <f>SUM(F22)</f>
        <v>0</v>
      </c>
      <c r="D12" s="120"/>
      <c r="E12" s="55">
        <f>IFERROR(100%-IF(C12&gt;20%,SUM(C12:D12),D12),0)</f>
        <v>1</v>
      </c>
      <c r="F12" s="56">
        <f>IFERROR(IF(C12&gt;20%,SUM(C12:D12),D12),0)</f>
        <v>0</v>
      </c>
    </row>
    <row r="13" spans="1:12" ht="55.15" customHeight="1" x14ac:dyDescent="0.25">
      <c r="A13" s="112" t="s">
        <v>70</v>
      </c>
      <c r="B13" s="113"/>
      <c r="C13" s="113"/>
      <c r="D13" s="113"/>
      <c r="E13" s="113"/>
      <c r="F13" s="114"/>
    </row>
    <row r="14" spans="1:12" ht="70.5" customHeight="1" x14ac:dyDescent="0.25">
      <c r="A14" s="129" t="s">
        <v>71</v>
      </c>
      <c r="B14" s="130"/>
      <c r="C14" s="130"/>
      <c r="D14" s="130"/>
      <c r="E14" s="130"/>
      <c r="F14" s="131"/>
    </row>
    <row r="15" spans="1:12" ht="81" customHeight="1" x14ac:dyDescent="0.25">
      <c r="A15" s="126"/>
      <c r="B15" s="127"/>
      <c r="C15" s="127"/>
      <c r="D15" s="127"/>
      <c r="E15" s="127"/>
      <c r="F15" s="128"/>
    </row>
    <row r="16" spans="1:12" ht="61.15" customHeight="1" x14ac:dyDescent="0.25">
      <c r="A16" s="123" t="s">
        <v>72</v>
      </c>
      <c r="B16" s="124"/>
      <c r="C16" s="124"/>
      <c r="D16" s="124"/>
      <c r="E16" s="124"/>
      <c r="F16" s="125"/>
    </row>
    <row r="17" spans="1:6" ht="41.45" customHeight="1" x14ac:dyDescent="0.25">
      <c r="A17" s="41" t="s">
        <v>58</v>
      </c>
      <c r="B17" s="138" t="s">
        <v>73</v>
      </c>
      <c r="C17" s="139"/>
      <c r="D17" s="41" t="s">
        <v>59</v>
      </c>
      <c r="E17" s="41" t="s">
        <v>66</v>
      </c>
      <c r="F17" s="41" t="s">
        <v>60</v>
      </c>
    </row>
    <row r="18" spans="1:6" ht="16.5" x14ac:dyDescent="0.25">
      <c r="A18" s="42">
        <v>1</v>
      </c>
      <c r="B18" s="140"/>
      <c r="C18" s="141"/>
      <c r="D18" s="51"/>
      <c r="E18" s="50">
        <v>8765.82</v>
      </c>
      <c r="F18" s="54">
        <f>IFERROR((E18/8765.82)/(A$12/D18),0)</f>
        <v>0</v>
      </c>
    </row>
    <row r="19" spans="1:6" ht="16.5" x14ac:dyDescent="0.25">
      <c r="A19" s="42">
        <v>2</v>
      </c>
      <c r="B19" s="140"/>
      <c r="C19" s="141"/>
      <c r="D19" s="51"/>
      <c r="E19" s="50">
        <v>8765.82</v>
      </c>
      <c r="F19" s="54">
        <f>IFERROR((E19/8765.82)/(A$12/D19),0)</f>
        <v>0</v>
      </c>
    </row>
    <row r="20" spans="1:6" ht="16.5" x14ac:dyDescent="0.25">
      <c r="A20" s="42">
        <v>3</v>
      </c>
      <c r="B20" s="52"/>
      <c r="C20" s="53"/>
      <c r="D20" s="51"/>
      <c r="E20" s="50">
        <v>8765.82</v>
      </c>
      <c r="F20" s="54">
        <f t="shared" ref="F20:F21" si="0">IFERROR((E20/8765.82)/(A$12/D20),0)</f>
        <v>0</v>
      </c>
    </row>
    <row r="21" spans="1:6" ht="17.25" thickBot="1" x14ac:dyDescent="0.3">
      <c r="A21" s="42">
        <v>4</v>
      </c>
      <c r="B21" s="140"/>
      <c r="C21" s="141"/>
      <c r="D21" s="51"/>
      <c r="E21" s="50">
        <v>8765.82</v>
      </c>
      <c r="F21" s="54">
        <f t="shared" si="0"/>
        <v>0</v>
      </c>
    </row>
    <row r="22" spans="1:6" ht="18" thickTop="1" thickBot="1" x14ac:dyDescent="0.35">
      <c r="A22" s="132" t="s">
        <v>61</v>
      </c>
      <c r="B22" s="132"/>
      <c r="C22" s="132"/>
      <c r="D22" s="132"/>
      <c r="E22" s="133"/>
      <c r="F22" s="43">
        <f>SUM(F15:F21)</f>
        <v>0</v>
      </c>
    </row>
    <row r="23" spans="1:6" ht="15.75" thickTop="1" x14ac:dyDescent="0.25">
      <c r="A23" s="45"/>
      <c r="B23" s="134"/>
      <c r="C23" s="134"/>
      <c r="D23" s="134"/>
      <c r="E23" s="134"/>
      <c r="F23" s="134"/>
    </row>
    <row r="24" spans="1:6" x14ac:dyDescent="0.25">
      <c r="A24" s="45"/>
      <c r="B24" s="135"/>
      <c r="C24" s="135"/>
      <c r="D24" s="135"/>
      <c r="E24" s="135"/>
      <c r="F24" s="135"/>
    </row>
    <row r="25" spans="1:6" ht="54" customHeight="1" x14ac:dyDescent="0.25">
      <c r="A25" s="45" t="s">
        <v>62</v>
      </c>
      <c r="B25" s="135" t="s">
        <v>63</v>
      </c>
      <c r="C25" s="135"/>
      <c r="D25" s="135"/>
      <c r="E25" s="135"/>
      <c r="F25" s="135"/>
    </row>
    <row r="26" spans="1:6" x14ac:dyDescent="0.25">
      <c r="A26" s="136"/>
      <c r="B26" s="136"/>
      <c r="C26" s="136"/>
      <c r="D26" s="136"/>
      <c r="E26" s="136"/>
      <c r="F26" s="136"/>
    </row>
    <row r="27" spans="1:6" ht="16.5" x14ac:dyDescent="0.25">
      <c r="A27" s="137"/>
      <c r="B27" s="137"/>
      <c r="C27" s="137"/>
      <c r="D27" s="122"/>
      <c r="E27" s="122"/>
      <c r="F27" s="122"/>
    </row>
    <row r="28" spans="1:6" ht="16.5" x14ac:dyDescent="0.25">
      <c r="A28" s="121"/>
      <c r="B28" s="121"/>
      <c r="C28" s="121"/>
      <c r="D28" s="122"/>
      <c r="E28" s="122"/>
      <c r="F28" s="122"/>
    </row>
  </sheetData>
  <protectedRanges>
    <protectedRange sqref="B12:E12" name="Range1_16_1"/>
  </protectedRanges>
  <mergeCells count="31">
    <mergeCell ref="A1:F3"/>
    <mergeCell ref="A5:F5"/>
    <mergeCell ref="A6:F6"/>
    <mergeCell ref="A7:F7"/>
    <mergeCell ref="A8:B8"/>
    <mergeCell ref="C8:F8"/>
    <mergeCell ref="A16:F16"/>
    <mergeCell ref="A9:B9"/>
    <mergeCell ref="C9:F9"/>
    <mergeCell ref="A10:B10"/>
    <mergeCell ref="C10:F10"/>
    <mergeCell ref="A11:B11"/>
    <mergeCell ref="C11:D11"/>
    <mergeCell ref="A12:B12"/>
    <mergeCell ref="C12:D12"/>
    <mergeCell ref="A13:F13"/>
    <mergeCell ref="A14:F14"/>
    <mergeCell ref="A15:F15"/>
    <mergeCell ref="A28:C28"/>
    <mergeCell ref="D28:F28"/>
    <mergeCell ref="B17:C17"/>
    <mergeCell ref="B18:C18"/>
    <mergeCell ref="B19:C19"/>
    <mergeCell ref="B21:C21"/>
    <mergeCell ref="A22:E22"/>
    <mergeCell ref="B23:F23"/>
    <mergeCell ref="B24:F24"/>
    <mergeCell ref="B25:F25"/>
    <mergeCell ref="A26:F26"/>
    <mergeCell ref="A27:C27"/>
    <mergeCell ref="D27:F27"/>
  </mergeCells>
  <dataValidations count="2">
    <dataValidation type="decimal" allowBlank="1" showInputMessage="1" showErrorMessage="1" error="Zadajte číselnú hodnotu." sqref="C12">
      <formula1>0</formula1>
      <formula2>99999999</formula2>
    </dataValidation>
    <dataValidation type="decimal" allowBlank="1" showInputMessage="1" showErrorMessage="1" sqref="E12">
      <formula1>0</formula1>
      <formula2>99999999</formula2>
    </dataValidation>
  </dataValidation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3625E099-2917-421A-9293-7809A83C07A8}">
            <xm:f>ISBLANK('Spôsob využívania budovy č. 1'!$A$10)</xm:f>
            <x14:dxf>
              <fill>
                <patternFill>
                  <bgColor theme="7" tint="0.59996337778862885"/>
                </patternFill>
              </fill>
            </x14:dxf>
          </x14:cfRule>
          <xm:sqref>A12:B12</xm:sqref>
        </x14:conditionalFormatting>
        <x14:conditionalFormatting xmlns:xm="http://schemas.microsoft.com/office/excel/2006/main">
          <x14:cfRule type="expression" priority="1" id="{7FE728FB-3BB8-4D42-8AA8-37F08222C997}">
            <xm:f>ISBLANK('Spôsob využívania budovy č. 1'!#REF!)</xm:f>
            <x14:dxf>
              <fill>
                <patternFill>
                  <bgColor theme="7" tint="0.59996337778862885"/>
                </patternFill>
              </fill>
            </x14:dxf>
          </x14:cfRule>
          <xm:sqref>C8:F10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K15" sqref="K15"/>
    </sheetView>
  </sheetViews>
  <sheetFormatPr defaultRowHeight="15" x14ac:dyDescent="0.25"/>
  <cols>
    <col min="8" max="8" width="35.7109375" customWidth="1"/>
    <col min="9" max="9" width="32.7109375" bestFit="1" customWidth="1"/>
    <col min="10" max="11" width="15.28515625" customWidth="1"/>
    <col min="12" max="12" width="11.28515625" bestFit="1" customWidth="1"/>
  </cols>
  <sheetData>
    <row r="1" spans="1:12" x14ac:dyDescent="0.25">
      <c r="H1" s="7" t="s">
        <v>26</v>
      </c>
      <c r="I1" s="7" t="s">
        <v>27</v>
      </c>
      <c r="J1" s="7" t="s">
        <v>28</v>
      </c>
      <c r="K1" s="7" t="s">
        <v>29</v>
      </c>
      <c r="L1" s="13" t="s">
        <v>37</v>
      </c>
    </row>
    <row r="2" spans="1:12" x14ac:dyDescent="0.25">
      <c r="A2" t="s">
        <v>5</v>
      </c>
      <c r="F2" t="s">
        <v>6</v>
      </c>
      <c r="H2" s="3" t="s">
        <v>20</v>
      </c>
      <c r="I2" s="3" t="s">
        <v>30</v>
      </c>
      <c r="J2" s="8">
        <v>382</v>
      </c>
      <c r="K2" s="8">
        <v>458.4</v>
      </c>
      <c r="L2" s="14">
        <f>IF('Realizované energetické opatren'!C$7=$F$3,ciselnik!K2,ciselnik!J2)</f>
        <v>382</v>
      </c>
    </row>
    <row r="3" spans="1:12" x14ac:dyDescent="0.25">
      <c r="A3" t="s">
        <v>3</v>
      </c>
      <c r="F3" t="s">
        <v>14</v>
      </c>
      <c r="H3" s="3" t="s">
        <v>21</v>
      </c>
      <c r="I3" s="3" t="s">
        <v>31</v>
      </c>
      <c r="J3" s="8">
        <v>88</v>
      </c>
      <c r="K3" s="8">
        <v>105.6</v>
      </c>
      <c r="L3" s="14">
        <f>IF('Realizované energetické opatren'!C$7=$F$3,ciselnik!K3,ciselnik!J3)</f>
        <v>88</v>
      </c>
    </row>
    <row r="4" spans="1:12" x14ac:dyDescent="0.25">
      <c r="A4" t="s">
        <v>4</v>
      </c>
      <c r="H4" s="3" t="s">
        <v>22</v>
      </c>
      <c r="I4" s="3" t="s">
        <v>32</v>
      </c>
      <c r="J4" s="8">
        <v>122</v>
      </c>
      <c r="K4" s="8">
        <v>146.4</v>
      </c>
      <c r="L4" s="14">
        <f>IF('Realizované energetické opatren'!C$7=$F$3,ciselnik!K4,ciselnik!J4)</f>
        <v>122</v>
      </c>
    </row>
    <row r="5" spans="1:12" x14ac:dyDescent="0.25">
      <c r="A5" t="s">
        <v>56</v>
      </c>
      <c r="H5" s="3" t="s">
        <v>23</v>
      </c>
      <c r="I5" s="3" t="s">
        <v>33</v>
      </c>
      <c r="J5" s="8">
        <v>233</v>
      </c>
      <c r="K5" s="8">
        <v>279.59999999999997</v>
      </c>
      <c r="L5" s="14">
        <f>IF('Realizované energetické opatren'!C$7=$F$3,ciselnik!K5,ciselnik!J5)</f>
        <v>233</v>
      </c>
    </row>
    <row r="6" spans="1:12" x14ac:dyDescent="0.25">
      <c r="H6" s="3" t="s">
        <v>24</v>
      </c>
      <c r="I6" s="3" t="s">
        <v>34</v>
      </c>
      <c r="J6" s="8">
        <v>88</v>
      </c>
      <c r="K6" s="8">
        <v>105.6</v>
      </c>
      <c r="L6" s="14">
        <f>IF('Realizované energetické opatren'!C$7=$F$3,ciselnik!K6,ciselnik!J6)</f>
        <v>88</v>
      </c>
    </row>
    <row r="7" spans="1:12" ht="15.75" thickBot="1" x14ac:dyDescent="0.3">
      <c r="H7" s="9" t="s">
        <v>25</v>
      </c>
      <c r="I7" s="9" t="s">
        <v>35</v>
      </c>
      <c r="J7" s="10">
        <v>1062</v>
      </c>
      <c r="K7" s="10">
        <v>1274.3999999999999</v>
      </c>
      <c r="L7" s="15">
        <f>IF('Realizované energetické opatren'!C$7=$F$3,ciselnik!K7,ciselnik!J7)</f>
        <v>1062</v>
      </c>
    </row>
    <row r="8" spans="1:12" ht="15.75" thickBot="1" x14ac:dyDescent="0.3">
      <c r="H8" s="142" t="s">
        <v>15</v>
      </c>
      <c r="I8" s="143"/>
      <c r="J8" s="11">
        <v>95.95</v>
      </c>
      <c r="K8" s="12">
        <v>115.14</v>
      </c>
      <c r="L8" s="16">
        <f>IF('Realizované energetické opatren'!C$7=$F$3,ciselnik!K8,ciselnik!J8)</f>
        <v>95.95</v>
      </c>
    </row>
  </sheetData>
  <mergeCells count="1">
    <mergeCell ref="H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Realizované energetické opatren</vt:lpstr>
      <vt:lpstr>Spôsob využívania budovy č. 1</vt:lpstr>
      <vt:lpstr>Spôsob využívania budovy č. 2</vt:lpstr>
      <vt:lpstr>Spôsob využívania budovy č. 3</vt:lpstr>
      <vt:lpstr>Spôsob využívania budovy č. 4</vt:lpstr>
      <vt:lpstr>Spôsob využívania budovy č. 5</vt:lpstr>
      <vt:lpstr>ciselnik</vt:lpstr>
      <vt:lpstr>'Realizované energetické opatren'!Oblasť_tlače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Cifra Slavomir</dc:creator>
  <cp:lastModifiedBy>Boho Tibor</cp:lastModifiedBy>
  <cp:lastPrinted>2024-04-10T05:57:45Z</cp:lastPrinted>
  <dcterms:created xsi:type="dcterms:W3CDTF">2023-07-04T08:19:48Z</dcterms:created>
  <dcterms:modified xsi:type="dcterms:W3CDTF">2024-05-02T07:54:27Z</dcterms:modified>
</cp:coreProperties>
</file>