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<sst xmlns="http://schemas.openxmlformats.org/spreadsheetml/2006/main" count="248" uniqueCount="229">
  <si>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</si>
  <si>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</si>
  <si>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</si>
  <si>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</si>
  <si>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</si>
  <si>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</si>
  <si>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</si>
  <si>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</si>
  <si>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</si>
  <si>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</si>
  <si>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</si>
  <si>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</si>
  <si>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</si>
  <si>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</si>
  <si>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</si>
  <si>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</si>
  <si>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</si>
  <si>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</si>
  <si>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</si>
  <si>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</si>
  <si>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</si>
  <si>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</si>
  <si>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</si>
  <si>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</si>
  <si>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</si>
  <si>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</si>
  <si>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</si>
  <si>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</si>
  <si>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</si>
  <si>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</si>
  <si>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</si>
  <si>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</si>
  <si>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</si>
  <si>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</si>
  <si>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</si>
  <si>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</si>
  <si>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</si>
  <si>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</si>
  <si>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</si>
  <si>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</si>
  <si>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</si>
  <si>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</si>
  <si>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</si>
  <si>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</si>
  <si>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</si>
  <si>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</si>
  <si>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</si>
  <si>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</si>
  <si>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</si>
  <si>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</si>
  <si>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</si>
  <si>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</si>
  <si>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</si>
  <si>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</si>
  <si>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</si>
  <si>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</si>
  <si>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</si>
  <si>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</si>
  <si>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</si>
  <si>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</si>
  <si>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</si>
  <si>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</si>
  <si>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</si>
  <si>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</si>
  <si>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</si>
  <si>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</si>
  <si>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</si>
  <si>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</si>
  <si>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</si>
  <si>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</si>
  <si>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</si>
  <si>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</si>
  <si>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</si>
  <si>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</si>
  <si>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</si>
  <si>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</si>
  <si>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</si>
  <si>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</si>
  <si>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</si>
  <si>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</si>
  <si>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</si>
  <si>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</si>
  <si>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</si>
  <si>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</si>
  <si>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</si>
  <si>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</si>
  <si>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</si>
  <si>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</si>
  <si>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</si>
  <si>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</si>
  <si>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</si>
  <si>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</si>
  <si>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</si>
  <si>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</si>
  <si>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</si>
  <si>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</si>
  <si>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</si>
  <si>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</si>
  <si>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</si>
  <si>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</si>
  <si>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</si>
  <si>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</si>
  <si>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</si>
  <si>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</si>
  <si>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</si>
  <si>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</si>
  <si>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</si>
  <si>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</si>
  <si>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</si>
  <si>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</si>
  <si>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</si>
  <si>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</si>
  <si>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</si>
  <si>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</si>
  <si>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</si>
  <si>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</si>
  <si>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</si>
  <si>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</si>
  <si>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</si>
  <si>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</si>
  <si>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</si>
  <si>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</si>
  <si>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</si>
  <si>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</si>
  <si>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</si>
  <si>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</si>
  <si>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</si>
  <si>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</si>
  <si>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</si>
  <si>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</si>
  <si>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</si>
  <si>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</si>
  <si>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</si>
  <si>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</si>
  <si>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</si>
  <si>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</si>
  <si>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</si>
  <si>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</si>
  <si>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</si>
  <si>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</si>
  <si>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</si>
  <si>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</si>
  <si>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</si>
  <si>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</si>
  <si>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</si>
  <si>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</si>
  <si>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</si>
  <si>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</si>
  <si>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</si>
  <si>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</si>
  <si>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</si>
  <si>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</si>
  <si>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</si>
  <si>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</si>
  <si>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</si>
  <si>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</si>
  <si>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</si>
  <si>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</si>
  <si>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</si>
  <si>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</si>
  <si>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</si>
  <si>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</si>
  <si>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</si>
  <si>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</si>
  <si>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</si>
  <si>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</si>
  <si>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</si>
  <si>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</si>
  <si>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</si>
  <si>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</si>
  <si>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</si>
  <si>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</si>
  <si>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</si>
  <si>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</si>
  <si>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</si>
  <si>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</si>
  <si>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</si>
  <si>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</si>
  <si>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</si>
  <si>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</si>
  <si>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</si>
  <si>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</si>
  <si>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</si>
  <si>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</si>
  <si>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</si>
  <si>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</si>
  <si>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</si>
  <si>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</si>
  <si>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</si>
  <si>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</si>
  <si>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</si>
  <si>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</si>
  <si>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</si>
  <si>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</si>
  <si>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</si>
  <si>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</si>
  <si>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</si>
  <si>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</si>
  <si>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</si>
  <si>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</si>
  <si>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</si>
  <si>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</si>
  <si>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</si>
  <si>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</si>
  <si>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</si>
  <si>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</si>
  <si>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</si>
  <si>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</si>
  <si>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</si>
  <si>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</si>
  <si>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</si>
  <si>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</si>
  <si>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</si>
  <si>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</si>
  <si>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</si>
  <si>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</si>
  <si>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</si>
  <si>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</si>
  <si>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</si>
  <si>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</si>
  <si>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</si>
  <si>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</si>
  <si>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>Poznámka:  V tabuľke sú uvedené predbežné údaje za rok 2008 a 2009.</t>
  </si>
  <si>
    <t>Komoditná štruktúra - usporiadaná podľa vývozu 2009</t>
  </si>
  <si>
    <t xml:space="preserve">  Index 2010/09</t>
  </si>
  <si>
    <t>Poznámka:  V tabuľke sú uvedené predbežné údaje za rok 2010 a 2009.</t>
  </si>
  <si>
    <t>Zahraničný obchod SR   -   január až február 2010  (a rovnaké obdobie roku 2009)</t>
  </si>
  <si>
    <t>jan. - feb. 2009</t>
  </si>
  <si>
    <t>jan. - feb. 2010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</si>
</sst>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8" fillId="0" borderId="33" xfId="0" applyNumberFormat="1" applyFont="1" applyFill="1" applyBorder="1" applyAlignment="1">
      <alignment/>
    </xf>
    <xf numFmtId="173" fontId="19" fillId="4" borderId="34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4">
      <selection activeCell="F81" sqref="F81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227</v>
      </c>
      <c r="D8" s="25"/>
      <c r="E8" s="135" t="s">
        <v>228</v>
      </c>
      <c r="F8" s="25"/>
      <c r="G8" s="95" t="s">
        <v>224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97">
        <v>5877.803112000003</v>
      </c>
      <c r="D11" s="198">
        <v>5614.801141999998</v>
      </c>
      <c r="E11" s="197">
        <v>6367.346443</v>
      </c>
      <c r="F11" s="149">
        <v>6492.693209</v>
      </c>
      <c r="G11" s="35">
        <v>108.32867861804618</v>
      </c>
      <c r="H11" s="35">
        <v>115.63531895071347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50">
        <v>7.202169</v>
      </c>
      <c r="D13" s="151">
        <v>11.721517</v>
      </c>
      <c r="E13" s="150">
        <v>7.349456</v>
      </c>
      <c r="F13" s="151">
        <v>12.688179</v>
      </c>
      <c r="G13" s="47">
        <v>102.04503671046876</v>
      </c>
      <c r="H13" s="48">
        <v>108.24690183019825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52">
        <v>44.110384</v>
      </c>
      <c r="D14" s="153">
        <v>8.303528</v>
      </c>
      <c r="E14" s="152">
        <v>43.818231</v>
      </c>
      <c r="F14" s="153">
        <v>10.01612</v>
      </c>
      <c r="G14" s="51">
        <v>99.33767749562097</v>
      </c>
      <c r="H14" s="52">
        <v>120.62487174126468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52">
        <v>4.459222</v>
      </c>
      <c r="D15" s="153">
        <v>0.468255</v>
      </c>
      <c r="E15" s="152">
        <v>4.763837</v>
      </c>
      <c r="F15" s="153">
        <v>0.452974</v>
      </c>
      <c r="G15" s="51">
        <v>106.83112435308222</v>
      </c>
      <c r="H15" s="52">
        <v>96.73660719052654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52">
        <v>44.041591</v>
      </c>
      <c r="D16" s="153">
        <v>31.31169</v>
      </c>
      <c r="E16" s="152">
        <v>41.927773</v>
      </c>
      <c r="F16" s="153">
        <v>31.555529</v>
      </c>
      <c r="G16" s="51">
        <v>95.2004049989929</v>
      </c>
      <c r="H16" s="52">
        <v>100.77874749015463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52">
        <v>2.88187</v>
      </c>
      <c r="D17" s="153">
        <v>1.101385</v>
      </c>
      <c r="E17" s="152">
        <v>1.764552</v>
      </c>
      <c r="F17" s="153">
        <v>1.234119</v>
      </c>
      <c r="G17" s="51">
        <v>61.22941007054447</v>
      </c>
      <c r="H17" s="52">
        <v>112.05155327156263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52">
        <v>5.346445</v>
      </c>
      <c r="D18" s="153">
        <v>0.947478</v>
      </c>
      <c r="E18" s="152">
        <v>5.36309</v>
      </c>
      <c r="F18" s="153">
        <v>0.902064</v>
      </c>
      <c r="G18" s="51">
        <v>100.31132836866365</v>
      </c>
      <c r="H18" s="52">
        <v>95.20685440717357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52">
        <v>24.225084</v>
      </c>
      <c r="D19" s="153">
        <v>6.363258</v>
      </c>
      <c r="E19" s="152">
        <v>30.142221</v>
      </c>
      <c r="F19" s="153">
        <v>6.617522</v>
      </c>
      <c r="G19" s="51">
        <v>124.42566143423899</v>
      </c>
      <c r="H19" s="52">
        <v>103.99581472258394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52">
        <v>31.220959</v>
      </c>
      <c r="D20" s="153">
        <v>10.907006</v>
      </c>
      <c r="E20" s="152">
        <v>35.885002</v>
      </c>
      <c r="F20" s="153">
        <v>7.010156</v>
      </c>
      <c r="G20" s="51">
        <v>114.93882042508687</v>
      </c>
      <c r="H20" s="52">
        <v>64.27204679267619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52">
        <v>15.321805</v>
      </c>
      <c r="D21" s="153">
        <v>6.971465</v>
      </c>
      <c r="E21" s="152">
        <v>15.935312</v>
      </c>
      <c r="F21" s="154">
        <v>6.621284</v>
      </c>
      <c r="G21" s="51">
        <v>104.004143114992</v>
      </c>
      <c r="H21" s="52">
        <v>94.97693813280279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55">
        <v>16.987234</v>
      </c>
      <c r="D22" s="156">
        <v>37.725105</v>
      </c>
      <c r="E22" s="155">
        <v>10.45096</v>
      </c>
      <c r="F22" s="156">
        <v>29.650351</v>
      </c>
      <c r="G22" s="55">
        <v>61.522435023853795</v>
      </c>
      <c r="H22" s="56">
        <v>78.5958077518936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50">
        <v>3.605308</v>
      </c>
      <c r="D23" s="151">
        <v>12.048503</v>
      </c>
      <c r="E23" s="150">
        <v>3.219604</v>
      </c>
      <c r="F23" s="151">
        <v>10.058309</v>
      </c>
      <c r="G23" s="58">
        <v>89.30177393997961</v>
      </c>
      <c r="H23" s="48">
        <v>83.4818151267423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52">
        <v>6.449648</v>
      </c>
      <c r="D24" s="153">
        <v>14.569076</v>
      </c>
      <c r="E24" s="152">
        <v>8.702369</v>
      </c>
      <c r="F24" s="153">
        <v>25.678261</v>
      </c>
      <c r="G24" s="51">
        <v>134.92781311476222</v>
      </c>
      <c r="H24" s="52">
        <v>176.25181583238358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52">
        <v>1.432804</v>
      </c>
      <c r="D25" s="153">
        <v>0.10775</v>
      </c>
      <c r="E25" s="152">
        <v>1.021964</v>
      </c>
      <c r="F25" s="153">
        <v>0.120781</v>
      </c>
      <c r="G25" s="51">
        <v>71.32615486835604</v>
      </c>
      <c r="H25" s="52">
        <v>112.09373549883992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52">
        <v>0.021224</v>
      </c>
      <c r="D26" s="153">
        <v>0.087876</v>
      </c>
      <c r="E26" s="152">
        <v>0.109134</v>
      </c>
      <c r="F26" s="153">
        <v>0.084809</v>
      </c>
      <c r="G26" s="51">
        <v>514.2009046362608</v>
      </c>
      <c r="H26" s="52">
        <v>96.50985479539351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52">
        <v>23.477003</v>
      </c>
      <c r="D27" s="153">
        <v>8.224646</v>
      </c>
      <c r="E27" s="152">
        <v>22.799895</v>
      </c>
      <c r="F27" s="153">
        <v>9.602652</v>
      </c>
      <c r="G27" s="51">
        <v>97.11586696138345</v>
      </c>
      <c r="H27" s="52">
        <v>116.7545934499795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52">
        <v>16.718932</v>
      </c>
      <c r="D28" s="153">
        <v>4.644709</v>
      </c>
      <c r="E28" s="152">
        <v>19.050215</v>
      </c>
      <c r="F28" s="153">
        <v>5.383521</v>
      </c>
      <c r="G28" s="51">
        <v>113.9439708230167</v>
      </c>
      <c r="H28" s="52">
        <v>115.90652934338837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52">
        <v>22.191981</v>
      </c>
      <c r="D29" s="153">
        <v>17.141131</v>
      </c>
      <c r="E29" s="152">
        <v>16.041581</v>
      </c>
      <c r="F29" s="153">
        <v>25.919654</v>
      </c>
      <c r="G29" s="51">
        <v>72.28548456309511</v>
      </c>
      <c r="H29" s="52">
        <v>151.21320757655957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52">
        <v>23.21954</v>
      </c>
      <c r="D30" s="153">
        <v>19.914508</v>
      </c>
      <c r="E30" s="152">
        <v>22.726722</v>
      </c>
      <c r="F30" s="153">
        <v>21.318335</v>
      </c>
      <c r="G30" s="51">
        <v>97.87757207937797</v>
      </c>
      <c r="H30" s="52">
        <v>107.04926780013847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52">
        <v>30.915045</v>
      </c>
      <c r="D31" s="153">
        <v>10.521778</v>
      </c>
      <c r="E31" s="152">
        <v>28.010895</v>
      </c>
      <c r="F31" s="153">
        <v>11.225303</v>
      </c>
      <c r="G31" s="51">
        <v>90.60603017074696</v>
      </c>
      <c r="H31" s="52">
        <v>106.68636992721193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57">
        <v>17.782491</v>
      </c>
      <c r="D32" s="158">
        <v>5.175707</v>
      </c>
      <c r="E32" s="157">
        <v>17.083914</v>
      </c>
      <c r="F32" s="158">
        <v>4.633729</v>
      </c>
      <c r="G32" s="62">
        <v>96.07154588184524</v>
      </c>
      <c r="H32" s="63">
        <v>89.5284257783526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159">
        <v>34.19781</v>
      </c>
      <c r="D33" s="154">
        <v>17.588102</v>
      </c>
      <c r="E33" s="159">
        <v>28.154916</v>
      </c>
      <c r="F33" s="154">
        <v>17.419849</v>
      </c>
      <c r="G33" s="66">
        <v>82.32958777184855</v>
      </c>
      <c r="H33" s="67">
        <v>99.0433703420642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52">
        <v>26.188924</v>
      </c>
      <c r="D34" s="153">
        <v>19.464975</v>
      </c>
      <c r="E34" s="152">
        <v>39.449096</v>
      </c>
      <c r="F34" s="153">
        <v>18.739672</v>
      </c>
      <c r="G34" s="51">
        <v>150.63274840921298</v>
      </c>
      <c r="H34" s="52">
        <v>96.27380461572645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52">
        <v>17.114611</v>
      </c>
      <c r="D35" s="153">
        <v>8.412706</v>
      </c>
      <c r="E35" s="152">
        <v>17.176021</v>
      </c>
      <c r="F35" s="153">
        <v>6.118251</v>
      </c>
      <c r="G35" s="51">
        <v>100.35881621849308</v>
      </c>
      <c r="H35" s="52">
        <v>72.7263142204185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52">
        <v>17.075358</v>
      </c>
      <c r="D36" s="153">
        <v>0</v>
      </c>
      <c r="E36" s="152">
        <v>17.486891</v>
      </c>
      <c r="F36" s="153">
        <v>0.133377</v>
      </c>
      <c r="G36" s="51">
        <v>102.41009881022698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52">
        <v>14.448449</v>
      </c>
      <c r="D37" s="153">
        <v>20.724679</v>
      </c>
      <c r="E37" s="152">
        <v>14.549449</v>
      </c>
      <c r="F37" s="153">
        <v>25.315936</v>
      </c>
      <c r="G37" s="51">
        <v>100.69903696929683</v>
      </c>
      <c r="H37" s="52">
        <v>122.15357352458874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52">
        <v>32.64276</v>
      </c>
      <c r="D38" s="153">
        <v>2.300602</v>
      </c>
      <c r="E38" s="152">
        <v>53.008679</v>
      </c>
      <c r="F38" s="153">
        <v>6.027064</v>
      </c>
      <c r="G38" s="51">
        <v>162.39030952039593</v>
      </c>
      <c r="H38" s="52">
        <v>261.97769105651474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52">
        <v>783.999165</v>
      </c>
      <c r="D39" s="153">
        <v>242.01856</v>
      </c>
      <c r="E39" s="152">
        <v>961.525874</v>
      </c>
      <c r="F39" s="153">
        <v>288.113123</v>
      </c>
      <c r="G39" s="51">
        <v>122.64373699938827</v>
      </c>
      <c r="H39" s="52">
        <v>119.0458793738794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52">
        <v>40.506114</v>
      </c>
      <c r="D40" s="153">
        <v>16.839607</v>
      </c>
      <c r="E40" s="152">
        <v>37.004567</v>
      </c>
      <c r="F40" s="153">
        <v>14.919021</v>
      </c>
      <c r="G40" s="51">
        <v>91.35550993610497</v>
      </c>
      <c r="H40" s="52">
        <v>88.59482884606511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52">
        <v>39.664775</v>
      </c>
      <c r="D41" s="153">
        <v>40.070183</v>
      </c>
      <c r="E41" s="152">
        <v>50.204073</v>
      </c>
      <c r="F41" s="153">
        <v>52.117406</v>
      </c>
      <c r="G41" s="51">
        <v>126.57092596642741</v>
      </c>
      <c r="H41" s="52">
        <v>130.06530566631054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55">
        <v>238.33741</v>
      </c>
      <c r="D42" s="156">
        <v>36.292183</v>
      </c>
      <c r="E42" s="155">
        <v>215.034226</v>
      </c>
      <c r="F42" s="156">
        <v>41.487906</v>
      </c>
      <c r="G42" s="55">
        <v>90.22260752099302</v>
      </c>
      <c r="H42" s="56">
        <v>114.3163694506886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50">
        <v>12.181962</v>
      </c>
      <c r="D43" s="151">
        <v>21.280609</v>
      </c>
      <c r="E43" s="150">
        <v>13.590075</v>
      </c>
      <c r="F43" s="151">
        <v>31.563066</v>
      </c>
      <c r="G43" s="58">
        <v>111.55900010195403</v>
      </c>
      <c r="H43" s="48">
        <v>148.31843393203644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52">
        <v>35.212282</v>
      </c>
      <c r="D44" s="153">
        <v>9.67041</v>
      </c>
      <c r="E44" s="152">
        <v>36.172166</v>
      </c>
      <c r="F44" s="153">
        <v>12.934663</v>
      </c>
      <c r="G44" s="51">
        <v>102.72599202744087</v>
      </c>
      <c r="H44" s="52">
        <v>133.75506312555515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52">
        <v>28.56685</v>
      </c>
      <c r="D45" s="153">
        <v>15.130074</v>
      </c>
      <c r="E45" s="152">
        <v>27.362125</v>
      </c>
      <c r="F45" s="153">
        <v>20.043499</v>
      </c>
      <c r="G45" s="51">
        <v>95.78278669156732</v>
      </c>
      <c r="H45" s="52">
        <v>132.4745602698308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52">
        <v>27.485905</v>
      </c>
      <c r="D46" s="153">
        <v>9.13052</v>
      </c>
      <c r="E46" s="152">
        <v>24.157361</v>
      </c>
      <c r="F46" s="153">
        <v>7.086125</v>
      </c>
      <c r="G46" s="51">
        <v>87.88999670922243</v>
      </c>
      <c r="H46" s="52">
        <v>77.60921612350666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52">
        <v>8.642699</v>
      </c>
      <c r="D47" s="153">
        <v>4.7281</v>
      </c>
      <c r="E47" s="152">
        <v>7.626343</v>
      </c>
      <c r="F47" s="153">
        <v>4.813921</v>
      </c>
      <c r="G47" s="51">
        <v>88.24029391744408</v>
      </c>
      <c r="H47" s="52">
        <v>101.81512658361709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52">
        <v>0.770367</v>
      </c>
      <c r="D48" s="153">
        <v>0.215773</v>
      </c>
      <c r="E48" s="152">
        <v>0.598457</v>
      </c>
      <c r="F48" s="153">
        <v>0.074671</v>
      </c>
      <c r="G48" s="51">
        <v>77.6846619857808</v>
      </c>
      <c r="H48" s="52">
        <v>34.6062760400977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52">
        <v>3.657204</v>
      </c>
      <c r="D49" s="153">
        <v>1.296084</v>
      </c>
      <c r="E49" s="152">
        <v>3.903818</v>
      </c>
      <c r="F49" s="153">
        <v>0.835681</v>
      </c>
      <c r="G49" s="51">
        <v>106.7432388239759</v>
      </c>
      <c r="H49" s="52">
        <v>64.47737955255987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52">
        <v>69.590584</v>
      </c>
      <c r="D50" s="153">
        <v>17.772456</v>
      </c>
      <c r="E50" s="152">
        <v>48.011005</v>
      </c>
      <c r="F50" s="153">
        <v>20.533246</v>
      </c>
      <c r="G50" s="51">
        <v>68.99066258734082</v>
      </c>
      <c r="H50" s="52">
        <v>115.53409388100329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52">
        <v>251.706519</v>
      </c>
      <c r="D51" s="153">
        <v>169.858405</v>
      </c>
      <c r="E51" s="152">
        <v>267.36154</v>
      </c>
      <c r="F51" s="153">
        <v>207.441963</v>
      </c>
      <c r="G51" s="51">
        <v>106.21955325678316</v>
      </c>
      <c r="H51" s="52">
        <v>122.12640463685031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57">
        <v>79.474411</v>
      </c>
      <c r="D52" s="158">
        <v>92.179883</v>
      </c>
      <c r="E52" s="157">
        <v>111.926459</v>
      </c>
      <c r="F52" s="158">
        <v>147.44051</v>
      </c>
      <c r="G52" s="62">
        <v>140.83332935930787</v>
      </c>
      <c r="H52" s="63">
        <v>159.94868424816724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159">
        <v>18.586263</v>
      </c>
      <c r="D53" s="154">
        <v>8.281291</v>
      </c>
      <c r="E53" s="159">
        <v>17.835107</v>
      </c>
      <c r="F53" s="154">
        <v>8.491976</v>
      </c>
      <c r="G53" s="66">
        <v>95.95854206948434</v>
      </c>
      <c r="H53" s="67">
        <v>102.5441081589815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52">
        <v>11.635318</v>
      </c>
      <c r="D54" s="153">
        <v>5.656501</v>
      </c>
      <c r="E54" s="152">
        <v>7.285658</v>
      </c>
      <c r="F54" s="153">
        <v>8.783516</v>
      </c>
      <c r="G54" s="51">
        <v>62.61675013953207</v>
      </c>
      <c r="H54" s="52">
        <v>155.28178992631666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52">
        <v>0.290241</v>
      </c>
      <c r="D55" s="153">
        <v>0.133064</v>
      </c>
      <c r="E55" s="152">
        <v>0.107933</v>
      </c>
      <c r="F55" s="153">
        <v>0.002112</v>
      </c>
      <c r="G55" s="51">
        <v>37.18737187371873</v>
      </c>
      <c r="H55" s="52">
        <v>1.587206156436001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52">
        <v>52.375614</v>
      </c>
      <c r="D56" s="153">
        <v>74.781586</v>
      </c>
      <c r="E56" s="152">
        <v>44.506503</v>
      </c>
      <c r="F56" s="153">
        <v>74.976346</v>
      </c>
      <c r="G56" s="51">
        <v>84.97562052446774</v>
      </c>
      <c r="H56" s="52">
        <v>100.2604384453681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52">
        <v>0.41022</v>
      </c>
      <c r="D57" s="153">
        <v>0.039972</v>
      </c>
      <c r="E57" s="152">
        <v>0.447602</v>
      </c>
      <c r="F57" s="153">
        <v>0.036274</v>
      </c>
      <c r="G57" s="51">
        <v>109.1126712495734</v>
      </c>
      <c r="H57" s="52">
        <v>90.74852396677674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52">
        <v>0.435918</v>
      </c>
      <c r="D58" s="153">
        <v>0.095878</v>
      </c>
      <c r="E58" s="152">
        <v>0.435793</v>
      </c>
      <c r="F58" s="153">
        <v>0.118477</v>
      </c>
      <c r="G58" s="51">
        <v>99.97132488220261</v>
      </c>
      <c r="H58" s="52">
        <v>123.57057927783224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52">
        <v>10.706083</v>
      </c>
      <c r="D59" s="153">
        <v>8.127815</v>
      </c>
      <c r="E59" s="152">
        <v>11.170496</v>
      </c>
      <c r="F59" s="153">
        <v>13.614599</v>
      </c>
      <c r="G59" s="51">
        <v>104.33784232758143</v>
      </c>
      <c r="H59" s="52">
        <v>167.50626090775935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52">
        <v>92.400932</v>
      </c>
      <c r="D60" s="153">
        <v>155.468972</v>
      </c>
      <c r="E60" s="152">
        <v>87.152027</v>
      </c>
      <c r="F60" s="153">
        <v>142.296011</v>
      </c>
      <c r="G60" s="51">
        <v>94.31942418069983</v>
      </c>
      <c r="H60" s="52">
        <v>91.5269517572934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52">
        <v>17.346078</v>
      </c>
      <c r="D61" s="153">
        <v>27.63419</v>
      </c>
      <c r="E61" s="152">
        <v>14.374452</v>
      </c>
      <c r="F61" s="153">
        <v>28.271275</v>
      </c>
      <c r="G61" s="51">
        <v>82.86860003742633</v>
      </c>
      <c r="H61" s="52">
        <v>102.30542310087611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55">
        <v>0.513415</v>
      </c>
      <c r="D62" s="160">
        <v>0</v>
      </c>
      <c r="E62" s="155">
        <v>0.571175</v>
      </c>
      <c r="F62" s="156">
        <v>0.093392</v>
      </c>
      <c r="G62" s="55">
        <v>111.25015825404401</v>
      </c>
      <c r="H62" s="56">
        <v>0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50">
        <v>4.200632</v>
      </c>
      <c r="D63" s="161">
        <v>1.879135</v>
      </c>
      <c r="E63" s="150">
        <v>3.483096</v>
      </c>
      <c r="F63" s="151">
        <v>1.776717</v>
      </c>
      <c r="G63" s="58">
        <v>82.91837990092921</v>
      </c>
      <c r="H63" s="48">
        <v>94.5497263368518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52">
        <v>17.118332</v>
      </c>
      <c r="D64" s="162">
        <v>3.26181</v>
      </c>
      <c r="E64" s="152">
        <v>14.629918</v>
      </c>
      <c r="F64" s="153">
        <v>4.758709</v>
      </c>
      <c r="G64" s="51">
        <v>85.46345520112591</v>
      </c>
      <c r="H64" s="52">
        <v>145.89166750975684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52">
        <v>0.3514</v>
      </c>
      <c r="D65" s="162">
        <v>0.025671</v>
      </c>
      <c r="E65" s="152">
        <v>0.607314</v>
      </c>
      <c r="F65" s="153">
        <v>0.047854</v>
      </c>
      <c r="G65" s="51">
        <v>172.82697780307345</v>
      </c>
      <c r="H65" s="52">
        <v>186.4126835729033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52">
        <v>13.972541</v>
      </c>
      <c r="D66" s="162">
        <v>23.816514</v>
      </c>
      <c r="E66" s="152">
        <v>13.922808</v>
      </c>
      <c r="F66" s="153">
        <v>17.459168</v>
      </c>
      <c r="G66" s="51">
        <v>99.64406617235906</v>
      </c>
      <c r="H66" s="52">
        <v>73.30698354931371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52">
        <v>16.936268</v>
      </c>
      <c r="D67" s="162">
        <v>9.261338</v>
      </c>
      <c r="E67" s="152">
        <v>23.669505</v>
      </c>
      <c r="F67" s="153">
        <v>5.232449</v>
      </c>
      <c r="G67" s="51">
        <v>139.75632057782744</v>
      </c>
      <c r="H67" s="52">
        <v>56.49776522571577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52">
        <v>13.542738</v>
      </c>
      <c r="D68" s="162">
        <v>7.22202</v>
      </c>
      <c r="E68" s="152">
        <v>13.064375</v>
      </c>
      <c r="F68" s="153">
        <v>7.003997</v>
      </c>
      <c r="G68" s="51">
        <v>96.46775268044024</v>
      </c>
      <c r="H68" s="52">
        <v>96.98113547179321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52">
        <v>4.089534</v>
      </c>
      <c r="D69" s="162">
        <v>0.543</v>
      </c>
      <c r="E69" s="152">
        <v>4.604543</v>
      </c>
      <c r="F69" s="153">
        <v>0.708799</v>
      </c>
      <c r="G69" s="51">
        <v>112.59334193088992</v>
      </c>
      <c r="H69" s="52">
        <v>130.53388581952117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52">
        <v>3.460248</v>
      </c>
      <c r="D70" s="162">
        <v>2.163724</v>
      </c>
      <c r="E70" s="152">
        <v>5.012884</v>
      </c>
      <c r="F70" s="153">
        <v>2.478242</v>
      </c>
      <c r="G70" s="51">
        <v>144.87065666969534</v>
      </c>
      <c r="H70" s="52">
        <v>114.53595745113516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52">
        <v>15.568168</v>
      </c>
      <c r="D71" s="162">
        <v>5.238549</v>
      </c>
      <c r="E71" s="152">
        <v>18.213643</v>
      </c>
      <c r="F71" s="153">
        <v>4.265776</v>
      </c>
      <c r="G71" s="51">
        <v>116.99284719949065</v>
      </c>
      <c r="H71" s="52">
        <v>81.43048771711403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57">
        <v>6.782312</v>
      </c>
      <c r="D72" s="163">
        <v>7.648114</v>
      </c>
      <c r="E72" s="157">
        <v>3.502196</v>
      </c>
      <c r="F72" s="158">
        <v>7.218222</v>
      </c>
      <c r="G72" s="62">
        <v>51.63719982212556</v>
      </c>
      <c r="H72" s="63">
        <v>94.37911098082482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159">
        <v>59.392384</v>
      </c>
      <c r="D73" s="164">
        <v>47.73067</v>
      </c>
      <c r="E73" s="159">
        <v>45.91567</v>
      </c>
      <c r="F73" s="154">
        <v>52.238985</v>
      </c>
      <c r="G73" s="66">
        <v>77.3090199578451</v>
      </c>
      <c r="H73" s="67">
        <v>109.44532100638855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52">
        <v>59.875468</v>
      </c>
      <c r="D74" s="162">
        <v>57.891107</v>
      </c>
      <c r="E74" s="152">
        <v>40.376295</v>
      </c>
      <c r="F74" s="153">
        <v>55.197044</v>
      </c>
      <c r="G74" s="51">
        <v>67.43378607078277</v>
      </c>
      <c r="H74" s="52">
        <v>95.34632668192025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52">
        <v>15.219418</v>
      </c>
      <c r="D75" s="162">
        <v>9.433716</v>
      </c>
      <c r="E75" s="152">
        <v>11.922032</v>
      </c>
      <c r="F75" s="153">
        <v>10.068878</v>
      </c>
      <c r="G75" s="51">
        <v>78.33434892188387</v>
      </c>
      <c r="H75" s="52">
        <v>106.7328929554377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52">
        <v>56.202497</v>
      </c>
      <c r="D76" s="162">
        <v>109.005693</v>
      </c>
      <c r="E76" s="152">
        <v>44.1537</v>
      </c>
      <c r="F76" s="153">
        <v>106.555539</v>
      </c>
      <c r="G76" s="51">
        <v>78.56181194227011</v>
      </c>
      <c r="H76" s="52">
        <v>97.75226969108853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52">
        <v>2.561504</v>
      </c>
      <c r="D77" s="162">
        <v>1.802499</v>
      </c>
      <c r="E77" s="152">
        <v>1.573099</v>
      </c>
      <c r="F77" s="153">
        <v>1.058967</v>
      </c>
      <c r="G77" s="51">
        <v>61.41309949154872</v>
      </c>
      <c r="H77" s="52">
        <v>58.74993550620555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52">
        <v>0.537626</v>
      </c>
      <c r="D78" s="162">
        <v>0.529964</v>
      </c>
      <c r="E78" s="152">
        <v>0.567235</v>
      </c>
      <c r="F78" s="153">
        <v>0.746909</v>
      </c>
      <c r="G78" s="51">
        <v>105.5073601351125</v>
      </c>
      <c r="H78" s="52">
        <v>140.93579941279032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52">
        <v>0.81474</v>
      </c>
      <c r="D79" s="162">
        <v>0.096062</v>
      </c>
      <c r="E79" s="152">
        <v>0.688017</v>
      </c>
      <c r="F79" s="153">
        <v>0.131385</v>
      </c>
      <c r="G79" s="51">
        <v>84.4462036968849</v>
      </c>
      <c r="H79" s="52">
        <v>136.77104370094315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52">
        <v>17.560331</v>
      </c>
      <c r="D80" s="162">
        <v>12.209088</v>
      </c>
      <c r="E80" s="152">
        <v>13.040658</v>
      </c>
      <c r="F80" s="153">
        <v>9.287462</v>
      </c>
      <c r="G80" s="51">
        <v>74.26202843215198</v>
      </c>
      <c r="H80" s="52">
        <v>76.07007173672595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52">
        <v>19.867067</v>
      </c>
      <c r="D81" s="162">
        <v>6.315889</v>
      </c>
      <c r="E81" s="152">
        <v>14.83466</v>
      </c>
      <c r="F81" s="153">
        <v>6.672553</v>
      </c>
      <c r="G81" s="51">
        <v>74.6696027148849</v>
      </c>
      <c r="H81" s="52">
        <v>105.64709101125746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55">
        <v>36.078684</v>
      </c>
      <c r="D82" s="160">
        <v>44.512625</v>
      </c>
      <c r="E82" s="155">
        <v>46.730444</v>
      </c>
      <c r="F82" s="156">
        <v>62.256947</v>
      </c>
      <c r="G82" s="55">
        <v>129.52369326996515</v>
      </c>
      <c r="H82" s="56">
        <v>139.86357129016767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50">
        <v>9.843126</v>
      </c>
      <c r="D83" s="161">
        <v>19.673675</v>
      </c>
      <c r="E83" s="150">
        <v>20.25533</v>
      </c>
      <c r="F83" s="151">
        <v>30.333508</v>
      </c>
      <c r="G83" s="58">
        <v>205.7814763318076</v>
      </c>
      <c r="H83" s="48">
        <v>154.18323216175932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52">
        <v>194.297909</v>
      </c>
      <c r="D84" s="162">
        <v>318.897079</v>
      </c>
      <c r="E84" s="152">
        <v>194.311344</v>
      </c>
      <c r="F84" s="153">
        <v>414.058884</v>
      </c>
      <c r="G84" s="51">
        <v>100.00691463951883</v>
      </c>
      <c r="H84" s="52">
        <v>129.84091459802926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52">
        <v>162.29314</v>
      </c>
      <c r="D85" s="162">
        <v>182.460642</v>
      </c>
      <c r="E85" s="152">
        <v>161.873288</v>
      </c>
      <c r="F85" s="153">
        <v>164.819674</v>
      </c>
      <c r="G85" s="51">
        <v>99.74130021761857</v>
      </c>
      <c r="H85" s="52">
        <v>90.33163108129368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52">
        <v>25.122815</v>
      </c>
      <c r="D86" s="162">
        <v>19.802245</v>
      </c>
      <c r="E86" s="152">
        <v>63.014634</v>
      </c>
      <c r="F86" s="153">
        <v>63.675944</v>
      </c>
      <c r="G86" s="51">
        <v>250.82632658800378</v>
      </c>
      <c r="H86" s="52">
        <v>321.5592171493687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52">
        <v>0.571764</v>
      </c>
      <c r="D87" s="162">
        <v>2.846728</v>
      </c>
      <c r="E87" s="152">
        <v>1.096256</v>
      </c>
      <c r="F87" s="153">
        <v>1.087172</v>
      </c>
      <c r="G87" s="51">
        <v>191.7322531673907</v>
      </c>
      <c r="H87" s="52">
        <v>38.190231030151104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52">
        <v>40.756508</v>
      </c>
      <c r="D88" s="162">
        <v>61.361047</v>
      </c>
      <c r="E88" s="152">
        <v>47.662828</v>
      </c>
      <c r="F88" s="153">
        <v>89.253141</v>
      </c>
      <c r="G88" s="51">
        <v>116.94531827898504</v>
      </c>
      <c r="H88" s="52">
        <v>145.4557009107097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52">
        <v>0.609519</v>
      </c>
      <c r="D89" s="162">
        <v>0.156071</v>
      </c>
      <c r="E89" s="152">
        <v>0.37022</v>
      </c>
      <c r="F89" s="153">
        <v>0.333195</v>
      </c>
      <c r="G89" s="51">
        <v>60.739698024179724</v>
      </c>
      <c r="H89" s="52">
        <v>213.48937342619706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52">
        <v>3.425285</v>
      </c>
      <c r="D90" s="162">
        <v>3.580561</v>
      </c>
      <c r="E90" s="152">
        <v>13.566095</v>
      </c>
      <c r="F90" s="153">
        <v>8.506271</v>
      </c>
      <c r="G90" s="51">
        <v>396.05740836164</v>
      </c>
      <c r="H90" s="52">
        <v>237.56810734407262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57">
        <v>5.361471</v>
      </c>
      <c r="D91" s="163">
        <v>2.325546</v>
      </c>
      <c r="E91" s="157">
        <v>3.223491</v>
      </c>
      <c r="F91" s="158">
        <v>1.832158</v>
      </c>
      <c r="G91" s="62">
        <v>60.123257218028414</v>
      </c>
      <c r="H91" s="63">
        <v>78.78399309237486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159">
        <v>1.28658</v>
      </c>
      <c r="D92" s="164">
        <v>0.529283</v>
      </c>
      <c r="E92" s="159">
        <v>1.715378</v>
      </c>
      <c r="F92" s="154">
        <v>1.204271</v>
      </c>
      <c r="G92" s="66">
        <v>133.32851435588927</v>
      </c>
      <c r="H92" s="67">
        <v>227.52875115958764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52">
        <v>29.87318</v>
      </c>
      <c r="D93" s="162">
        <v>10.2561</v>
      </c>
      <c r="E93" s="152">
        <v>25.462453</v>
      </c>
      <c r="F93" s="153">
        <v>9.572471</v>
      </c>
      <c r="G93" s="51">
        <v>85.23516076962679</v>
      </c>
      <c r="H93" s="52">
        <v>93.33441561607239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52">
        <v>51.346932</v>
      </c>
      <c r="D94" s="162">
        <v>46.654822</v>
      </c>
      <c r="E94" s="152">
        <v>69.471519</v>
      </c>
      <c r="F94" s="153">
        <v>62.446997</v>
      </c>
      <c r="G94" s="51">
        <v>135.29828617608547</v>
      </c>
      <c r="H94" s="52">
        <v>133.8489663512166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52">
        <v>593.556689</v>
      </c>
      <c r="D95" s="162">
        <v>592.375267</v>
      </c>
      <c r="E95" s="152">
        <v>629.934971</v>
      </c>
      <c r="F95" s="153">
        <v>604.053406</v>
      </c>
      <c r="G95" s="51">
        <v>106.12886396096195</v>
      </c>
      <c r="H95" s="52">
        <v>101.97140894472896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52">
        <v>1179.586154</v>
      </c>
      <c r="D96" s="162">
        <v>1507.188677</v>
      </c>
      <c r="E96" s="152">
        <v>1194.259068</v>
      </c>
      <c r="F96" s="153">
        <v>1553.493553</v>
      </c>
      <c r="G96" s="51">
        <v>101.24390354619234</v>
      </c>
      <c r="H96" s="52">
        <v>103.07226803827693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52">
        <v>34.286031</v>
      </c>
      <c r="D97" s="162">
        <v>53.514364</v>
      </c>
      <c r="E97" s="152">
        <v>16.935518</v>
      </c>
      <c r="F97" s="153">
        <v>45.35004</v>
      </c>
      <c r="G97" s="51">
        <v>49.39480454882631</v>
      </c>
      <c r="H97" s="52">
        <v>84.74367741715103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52">
        <v>554.94253</v>
      </c>
      <c r="D98" s="162">
        <v>940.865263</v>
      </c>
      <c r="E98" s="152">
        <v>748.864735</v>
      </c>
      <c r="F98" s="153">
        <v>1408.393276</v>
      </c>
      <c r="G98" s="51">
        <v>134.9445563309051</v>
      </c>
      <c r="H98" s="52">
        <v>149.69128220434683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52">
        <v>1.704031</v>
      </c>
      <c r="D99" s="162">
        <v>1.296905</v>
      </c>
      <c r="E99" s="152">
        <v>11.610606</v>
      </c>
      <c r="F99" s="153">
        <v>1.507695</v>
      </c>
      <c r="G99" s="51">
        <v>681.3611958937366</v>
      </c>
      <c r="H99" s="52">
        <v>116.25331076678708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52">
        <v>0.198231</v>
      </c>
      <c r="D100" s="162">
        <v>7.692939</v>
      </c>
      <c r="E100" s="152">
        <v>0.093208</v>
      </c>
      <c r="F100" s="153">
        <v>6.430401</v>
      </c>
      <c r="G100" s="51">
        <v>47.019890935322934</v>
      </c>
      <c r="H100" s="52">
        <v>83.58835290387717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55">
        <v>147.793217</v>
      </c>
      <c r="D101" s="160">
        <v>55.608925</v>
      </c>
      <c r="E101" s="155">
        <v>204.581563</v>
      </c>
      <c r="F101" s="156">
        <v>59.31363</v>
      </c>
      <c r="G101" s="55">
        <v>138.42418965682302</v>
      </c>
      <c r="H101" s="56">
        <v>106.66206908333511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50">
        <v>4.606593</v>
      </c>
      <c r="D102" s="161">
        <v>0.738456</v>
      </c>
      <c r="E102" s="150">
        <v>3.435999</v>
      </c>
      <c r="F102" s="151">
        <v>1.302766</v>
      </c>
      <c r="G102" s="58">
        <v>74.58872533345142</v>
      </c>
      <c r="H102" s="48">
        <v>176.41755229830892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52">
        <v>0.907783</v>
      </c>
      <c r="D103" s="162">
        <v>1.178404</v>
      </c>
      <c r="E103" s="152">
        <v>0.66337</v>
      </c>
      <c r="F103" s="153">
        <v>0.293026</v>
      </c>
      <c r="G103" s="51">
        <v>73.07583420266738</v>
      </c>
      <c r="H103" s="52">
        <v>24.8663446492035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52">
        <v>1.663714</v>
      </c>
      <c r="D104" s="162">
        <v>1.272309</v>
      </c>
      <c r="E104" s="152">
        <v>2.828507</v>
      </c>
      <c r="F104" s="153">
        <v>0.566274</v>
      </c>
      <c r="G104" s="51">
        <v>170.01161257283405</v>
      </c>
      <c r="H104" s="52">
        <v>44.507584242507136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52">
        <v>86.898442</v>
      </c>
      <c r="D105" s="162">
        <v>156.845419</v>
      </c>
      <c r="E105" s="152">
        <v>85.536501</v>
      </c>
      <c r="F105" s="153">
        <v>151.287607</v>
      </c>
      <c r="G105" s="51">
        <v>98.43272103773735</v>
      </c>
      <c r="H105" s="52">
        <v>96.4565034570758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52">
        <v>46.322094</v>
      </c>
      <c r="D106" s="162">
        <v>26.093139</v>
      </c>
      <c r="E106" s="152">
        <v>22.616293</v>
      </c>
      <c r="F106" s="153">
        <v>20.735142</v>
      </c>
      <c r="G106" s="51">
        <v>48.82398667037807</v>
      </c>
      <c r="H106" s="52">
        <v>79.46587798424713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52">
        <v>14.794594</v>
      </c>
      <c r="D107" s="162">
        <v>11.590538</v>
      </c>
      <c r="E107" s="152">
        <v>16.95252</v>
      </c>
      <c r="F107" s="153">
        <v>12.794238</v>
      </c>
      <c r="G107" s="51">
        <v>114.5859088799598</v>
      </c>
      <c r="H107" s="52">
        <v>110.38519523425055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52">
        <v>0.135164</v>
      </c>
      <c r="D108" s="162">
        <v>0.106943</v>
      </c>
      <c r="E108" s="152">
        <v>0.14125</v>
      </c>
      <c r="F108" s="153">
        <v>0.007068</v>
      </c>
      <c r="G108" s="51">
        <v>104.50267822793049</v>
      </c>
      <c r="H108" s="52">
        <v>6.609128227186445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52">
        <v>13.712744</v>
      </c>
      <c r="D109" s="162">
        <v>5.853056</v>
      </c>
      <c r="E109" s="152">
        <v>12.000792</v>
      </c>
      <c r="F109" s="153">
        <v>4.260219</v>
      </c>
      <c r="G109" s="51">
        <v>87.51561321351875</v>
      </c>
      <c r="H109" s="52">
        <v>72.78623337962256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57">
        <v>0</v>
      </c>
      <c r="D110" s="163">
        <v>0</v>
      </c>
      <c r="E110" s="157">
        <v>0</v>
      </c>
      <c r="F110" s="158">
        <v>0</v>
      </c>
      <c r="G110" s="62">
        <v>0</v>
      </c>
      <c r="H110" s="63">
        <v>0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199" t="s">
        <v>225</v>
      </c>
      <c r="B112" s="199"/>
      <c r="C112" s="199"/>
      <c r="D112" s="199"/>
      <c r="E112" s="199"/>
      <c r="F112" s="199"/>
      <c r="G112" s="199"/>
      <c r="H112" s="199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február 2010  (a rovnaké obdobie roku 2009)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feb. 2009</v>
      </c>
      <c r="D8" s="92"/>
      <c r="E8" s="131" t="str">
        <f>SR_HS2!E8</f>
        <v>jan. - feb. 2010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5877.803112000003</v>
      </c>
      <c r="D11" s="149">
        <f>SR_HS2!D11</f>
        <v>5614.801141999998</v>
      </c>
      <c r="E11" s="148">
        <f>SR_HS2!E11</f>
        <v>6367.346443</v>
      </c>
      <c r="F11" s="124">
        <v>1</v>
      </c>
      <c r="G11" s="140">
        <f>SR_HS2!F11</f>
        <v>6492.693209</v>
      </c>
      <c r="H11" s="124">
        <v>1</v>
      </c>
      <c r="I11" s="141">
        <f>G11-E11</f>
        <v>125.34676599999966</v>
      </c>
      <c r="J11" s="143">
        <f>SUM(J14:J23)</f>
        <v>419.0890710000001</v>
      </c>
      <c r="K11" s="35">
        <f>SR_HS2!G11</f>
        <v>108.32867861804618</v>
      </c>
      <c r="L11" s="35">
        <f>SR_HS2!H11</f>
        <v>115.63531895071347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6" t="s">
        <v>212</v>
      </c>
      <c r="D13" s="187" t="s">
        <v>213</v>
      </c>
      <c r="E13" s="188" t="s">
        <v>216</v>
      </c>
      <c r="F13" s="189" t="s">
        <v>217</v>
      </c>
      <c r="G13" s="190" t="s">
        <v>218</v>
      </c>
      <c r="H13" s="189" t="s">
        <v>219</v>
      </c>
      <c r="I13" s="191" t="s">
        <v>220</v>
      </c>
      <c r="J13" s="192" t="s">
        <v>211</v>
      </c>
      <c r="K13" s="193" t="s">
        <v>207</v>
      </c>
      <c r="L13" s="193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1179.586154</v>
      </c>
      <c r="D14" s="165">
        <f>SR_HS2!D96</f>
        <v>1507.188677</v>
      </c>
      <c r="E14" s="166">
        <f>SR_HS2!E96</f>
        <v>1194.259068</v>
      </c>
      <c r="F14" s="109">
        <f aca="true" t="shared" si="0" ref="F14:F45">E14/$E$11*100</f>
        <v>18.755993233459435</v>
      </c>
      <c r="G14" s="151">
        <f>SR_HS2!F96</f>
        <v>1553.493553</v>
      </c>
      <c r="H14" s="114">
        <f aca="true" t="shared" si="1" ref="H14:H45">G14/$G$11*100</f>
        <v>23.926797447422715</v>
      </c>
      <c r="I14" s="181">
        <f aca="true" t="shared" si="2" ref="I14:I45">G14-E14</f>
        <v>359.23448499999995</v>
      </c>
      <c r="J14" s="145">
        <f aca="true" t="shared" si="3" ref="J14:J45">E14-C14</f>
        <v>14.672913999999992</v>
      </c>
      <c r="K14" s="117">
        <f>SR_HS2!G96</f>
        <v>101.24390354619234</v>
      </c>
      <c r="L14" s="48">
        <f>SR_HS2!H96</f>
        <v>103.07226803827693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554.94253</v>
      </c>
      <c r="D15" s="167">
        <f>SR_HS2!D98</f>
        <v>940.865263</v>
      </c>
      <c r="E15" s="168">
        <f>SR_HS2!E98</f>
        <v>748.864735</v>
      </c>
      <c r="F15" s="195">
        <f t="shared" si="0"/>
        <v>11.76101758721282</v>
      </c>
      <c r="G15" s="153">
        <f>SR_HS2!F98</f>
        <v>1408.393276</v>
      </c>
      <c r="H15" s="196">
        <f t="shared" si="1"/>
        <v>21.691973279250625</v>
      </c>
      <c r="I15" s="182">
        <f t="shared" si="2"/>
        <v>659.528541</v>
      </c>
      <c r="J15" s="146">
        <f t="shared" si="3"/>
        <v>193.92220499999996</v>
      </c>
      <c r="K15" s="118">
        <f>SR_HS2!G98</f>
        <v>134.9445563309051</v>
      </c>
      <c r="L15" s="52">
        <f>SR_HS2!H98</f>
        <v>149.69128220434683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593.556689</v>
      </c>
      <c r="D16" s="167">
        <f>SR_HS2!D95</f>
        <v>592.375267</v>
      </c>
      <c r="E16" s="168">
        <f>SR_HS2!E95</f>
        <v>629.934971</v>
      </c>
      <c r="F16" s="107">
        <f t="shared" si="0"/>
        <v>9.89321025075563</v>
      </c>
      <c r="G16" s="153">
        <f>SR_HS2!F95</f>
        <v>604.053406</v>
      </c>
      <c r="H16" s="112">
        <f t="shared" si="1"/>
        <v>9.303587687813081</v>
      </c>
      <c r="I16" s="182">
        <f t="shared" si="2"/>
        <v>-25.881565000000023</v>
      </c>
      <c r="J16" s="146">
        <f t="shared" si="3"/>
        <v>36.37828200000001</v>
      </c>
      <c r="K16" s="118">
        <f>SR_HS2!G95</f>
        <v>106.12886396096195</v>
      </c>
      <c r="L16" s="52">
        <f>SR_HS2!H95</f>
        <v>101.97140894472896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194.297909</v>
      </c>
      <c r="D17" s="167">
        <f>SR_HS2!D84</f>
        <v>318.897079</v>
      </c>
      <c r="E17" s="168">
        <f>SR_HS2!E84</f>
        <v>194.311344</v>
      </c>
      <c r="F17" s="107">
        <f t="shared" si="0"/>
        <v>3.051684806841599</v>
      </c>
      <c r="G17" s="153">
        <f>SR_HS2!F84</f>
        <v>414.058884</v>
      </c>
      <c r="H17" s="112">
        <f t="shared" si="1"/>
        <v>6.377305544424037</v>
      </c>
      <c r="I17" s="182">
        <f t="shared" si="2"/>
        <v>219.74754</v>
      </c>
      <c r="J17" s="146">
        <f t="shared" si="3"/>
        <v>0.013434999999986985</v>
      </c>
      <c r="K17" s="118">
        <f>SR_HS2!G84</f>
        <v>100.00691463951883</v>
      </c>
      <c r="L17" s="52">
        <f>SR_HS2!H84</f>
        <v>129.84091459802926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783.999165</v>
      </c>
      <c r="D18" s="167">
        <f>SR_HS2!D39</f>
        <v>242.01856</v>
      </c>
      <c r="E18" s="168">
        <f>SR_HS2!E39</f>
        <v>961.525874</v>
      </c>
      <c r="F18" s="107">
        <f t="shared" si="0"/>
        <v>15.100888299506025</v>
      </c>
      <c r="G18" s="153">
        <f>SR_HS2!F39</f>
        <v>288.113123</v>
      </c>
      <c r="H18" s="112">
        <f t="shared" si="1"/>
        <v>4.437497872233131</v>
      </c>
      <c r="I18" s="182">
        <f t="shared" si="2"/>
        <v>-673.4127510000001</v>
      </c>
      <c r="J18" s="146">
        <f t="shared" si="3"/>
        <v>177.5267090000001</v>
      </c>
      <c r="K18" s="118">
        <f>SR_HS2!G39</f>
        <v>122.64373699938827</v>
      </c>
      <c r="L18" s="52">
        <f>SR_HS2!H39</f>
        <v>119.0458793738794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2">
        <f>SR_HS2!C51</f>
        <v>251.706519</v>
      </c>
      <c r="D19" s="167">
        <f>SR_HS2!D51</f>
        <v>169.858405</v>
      </c>
      <c r="E19" s="168">
        <f>SR_HS2!E51</f>
        <v>267.36154</v>
      </c>
      <c r="F19" s="107">
        <f t="shared" si="0"/>
        <v>4.198947589759723</v>
      </c>
      <c r="G19" s="153">
        <f>SR_HS2!F51</f>
        <v>207.441963</v>
      </c>
      <c r="H19" s="112">
        <f t="shared" si="1"/>
        <v>3.1950063913762228</v>
      </c>
      <c r="I19" s="182">
        <f t="shared" si="2"/>
        <v>-59.919577000000004</v>
      </c>
      <c r="J19" s="146">
        <f t="shared" si="3"/>
        <v>15.655021000000005</v>
      </c>
      <c r="K19" s="118">
        <f>SR_HS2!G51</f>
        <v>106.21955325678316</v>
      </c>
      <c r="L19" s="52">
        <f>SR_HS2!H51</f>
        <v>122.12640463685031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SR_HS2!A60</f>
        <v>48</v>
      </c>
      <c r="B20" s="59" t="str">
        <f>SR_HS2!B60</f>
        <v>  Papier, lepenka; výrobky z nich alebo z papierenských vláknin</v>
      </c>
      <c r="C20" s="152">
        <f>SR_HS2!C60</f>
        <v>92.400932</v>
      </c>
      <c r="D20" s="167">
        <f>SR_HS2!D60</f>
        <v>155.468972</v>
      </c>
      <c r="E20" s="168">
        <f>SR_HS2!E60</f>
        <v>87.152027</v>
      </c>
      <c r="F20" s="107">
        <f t="shared" si="0"/>
        <v>1.3687338639443967</v>
      </c>
      <c r="G20" s="153">
        <f>SR_HS2!F60</f>
        <v>142.296011</v>
      </c>
      <c r="H20" s="112">
        <f t="shared" si="1"/>
        <v>2.1916330622668725</v>
      </c>
      <c r="I20" s="182">
        <f t="shared" si="2"/>
        <v>55.14398399999999</v>
      </c>
      <c r="J20" s="146">
        <f t="shared" si="3"/>
        <v>-5.2489049999999935</v>
      </c>
      <c r="K20" s="118">
        <f>SR_HS2!G60</f>
        <v>94.31942418069983</v>
      </c>
      <c r="L20" s="52">
        <f>SR_HS2!H60</f>
        <v>91.5269517572934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SR_HS2!A85</f>
        <v>73</v>
      </c>
      <c r="B21" s="59" t="str">
        <f>SR_HS2!B85</f>
        <v>  Predmety zo železa alebo z ocele</v>
      </c>
      <c r="C21" s="152">
        <f>SR_HS2!C85</f>
        <v>162.29314</v>
      </c>
      <c r="D21" s="167">
        <f>SR_HS2!D85</f>
        <v>182.460642</v>
      </c>
      <c r="E21" s="168">
        <f>SR_HS2!E85</f>
        <v>161.873288</v>
      </c>
      <c r="F21" s="107">
        <f t="shared" si="0"/>
        <v>2.5422409389700613</v>
      </c>
      <c r="G21" s="153">
        <f>SR_HS2!F85</f>
        <v>164.819674</v>
      </c>
      <c r="H21" s="112">
        <f t="shared" si="1"/>
        <v>2.5385409212240506</v>
      </c>
      <c r="I21" s="182">
        <f t="shared" si="2"/>
        <v>2.9463859999999897</v>
      </c>
      <c r="J21" s="146">
        <f t="shared" si="3"/>
        <v>-0.4198519999999917</v>
      </c>
      <c r="K21" s="118">
        <f>SR_HS2!G85</f>
        <v>99.74130021761857</v>
      </c>
      <c r="L21" s="52">
        <f>SR_HS2!H85</f>
        <v>90.33163108129368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2">
        <f>SR_HS2!C105</f>
        <v>86.898442</v>
      </c>
      <c r="D22" s="167">
        <f>SR_HS2!D105</f>
        <v>156.845419</v>
      </c>
      <c r="E22" s="168">
        <f>SR_HS2!E105</f>
        <v>85.536501</v>
      </c>
      <c r="F22" s="107">
        <f t="shared" si="0"/>
        <v>1.343361819020156</v>
      </c>
      <c r="G22" s="154">
        <f>SR_HS2!F105</f>
        <v>151.287607</v>
      </c>
      <c r="H22" s="112">
        <f t="shared" si="1"/>
        <v>2.3301209856995726</v>
      </c>
      <c r="I22" s="183">
        <f t="shared" si="2"/>
        <v>65.75110600000001</v>
      </c>
      <c r="J22" s="146">
        <f t="shared" si="3"/>
        <v>-1.3619410000000016</v>
      </c>
      <c r="K22" s="118">
        <f>SR_HS2!G105</f>
        <v>98.43272103773735</v>
      </c>
      <c r="L22" s="52">
        <f>SR_HS2!H105</f>
        <v>96.4565034570758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SR_HS2!A76</f>
        <v>64</v>
      </c>
      <c r="B23" s="68" t="str">
        <f>SR_HS2!B76</f>
        <v>  Obuv, gamaše a podobné predmety; časti týchto predmetov</v>
      </c>
      <c r="C23" s="155">
        <f>SR_HS2!C76</f>
        <v>56.202497</v>
      </c>
      <c r="D23" s="169">
        <f>SR_HS2!D76</f>
        <v>109.005693</v>
      </c>
      <c r="E23" s="170">
        <f>SR_HS2!E76</f>
        <v>44.1537</v>
      </c>
      <c r="F23" s="108">
        <f t="shared" si="0"/>
        <v>0.6934395732234857</v>
      </c>
      <c r="G23" s="156">
        <f>SR_HS2!F76</f>
        <v>106.555539</v>
      </c>
      <c r="H23" s="113">
        <f t="shared" si="1"/>
        <v>1.6411608491264538</v>
      </c>
      <c r="I23" s="184">
        <f t="shared" si="2"/>
        <v>62.401838999999995</v>
      </c>
      <c r="J23" s="147">
        <f t="shared" si="3"/>
        <v>-12.048797</v>
      </c>
      <c r="K23" s="119">
        <f>SR_HS2!G76</f>
        <v>78.56181194227011</v>
      </c>
      <c r="L23" s="56">
        <f>SR_HS2!H76</f>
        <v>97.75226969108853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SR_HS2!A52</f>
        <v>40</v>
      </c>
      <c r="B24" s="69" t="str">
        <f>SR_HS2!B52</f>
        <v>  Kaučuk a výrobky z neho</v>
      </c>
      <c r="C24" s="150">
        <f>SR_HS2!C52</f>
        <v>79.474411</v>
      </c>
      <c r="D24" s="165">
        <f>SR_HS2!D52</f>
        <v>92.179883</v>
      </c>
      <c r="E24" s="166">
        <f>SR_HS2!E52</f>
        <v>111.926459</v>
      </c>
      <c r="F24" s="109">
        <f t="shared" si="0"/>
        <v>1.7578195250086848</v>
      </c>
      <c r="G24" s="151">
        <f>SR_HS2!F52</f>
        <v>147.44051</v>
      </c>
      <c r="H24" s="114">
        <f t="shared" si="1"/>
        <v>2.2708682707450563</v>
      </c>
      <c r="I24" s="181">
        <f t="shared" si="2"/>
        <v>35.514050999999995</v>
      </c>
      <c r="J24" s="145">
        <f t="shared" si="3"/>
        <v>32.45204799999999</v>
      </c>
      <c r="K24" s="120">
        <f>SR_HS2!G52</f>
        <v>140.83332935930787</v>
      </c>
      <c r="L24" s="48">
        <f>SR_HS2!H52</f>
        <v>159.94868424816724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52.375614</v>
      </c>
      <c r="D25" s="167">
        <f>SR_HS2!D56</f>
        <v>74.781586</v>
      </c>
      <c r="E25" s="168">
        <f>SR_HS2!E56</f>
        <v>44.506503</v>
      </c>
      <c r="F25" s="107">
        <f t="shared" si="0"/>
        <v>0.6989803900010596</v>
      </c>
      <c r="G25" s="153">
        <f>SR_HS2!F56</f>
        <v>74.976346</v>
      </c>
      <c r="H25" s="112">
        <f t="shared" si="1"/>
        <v>1.1547803598061552</v>
      </c>
      <c r="I25" s="182">
        <f t="shared" si="2"/>
        <v>30.469843000000004</v>
      </c>
      <c r="J25" s="146">
        <f t="shared" si="3"/>
        <v>-7.869110999999997</v>
      </c>
      <c r="K25" s="118">
        <f>SR_HS2!G56</f>
        <v>84.97562052446774</v>
      </c>
      <c r="L25" s="52">
        <f>SR_HS2!H56</f>
        <v>100.2604384453681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SR_HS2!A41</f>
        <v>29</v>
      </c>
      <c r="B26" s="59" t="str">
        <f>SR_HS2!B41</f>
        <v>  Výrobky organickej chémie</v>
      </c>
      <c r="C26" s="152">
        <f>SR_HS2!C41</f>
        <v>39.664775</v>
      </c>
      <c r="D26" s="167">
        <f>SR_HS2!D41</f>
        <v>40.070183</v>
      </c>
      <c r="E26" s="168">
        <f>SR_HS2!E41</f>
        <v>50.204073</v>
      </c>
      <c r="F26" s="107">
        <f t="shared" si="0"/>
        <v>0.7884614642759434</v>
      </c>
      <c r="G26" s="153">
        <f>SR_HS2!F41</f>
        <v>52.117406</v>
      </c>
      <c r="H26" s="112">
        <f t="shared" si="1"/>
        <v>0.8027085882905454</v>
      </c>
      <c r="I26" s="182">
        <f t="shared" si="2"/>
        <v>1.9133330000000015</v>
      </c>
      <c r="J26" s="146">
        <f t="shared" si="3"/>
        <v>10.539298000000002</v>
      </c>
      <c r="K26" s="118">
        <f>SR_HS2!G41</f>
        <v>126.57092596642741</v>
      </c>
      <c r="L26" s="52">
        <f>SR_HS2!H41</f>
        <v>130.06530566631054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2">
        <f>SR_HS2!C101</f>
        <v>147.793217</v>
      </c>
      <c r="D27" s="167">
        <f>SR_HS2!D101</f>
        <v>55.608925</v>
      </c>
      <c r="E27" s="168">
        <f>SR_HS2!E101</f>
        <v>204.581563</v>
      </c>
      <c r="F27" s="107">
        <f t="shared" si="0"/>
        <v>3.2129799254901323</v>
      </c>
      <c r="G27" s="153">
        <f>SR_HS2!F101</f>
        <v>59.31363</v>
      </c>
      <c r="H27" s="112">
        <f t="shared" si="1"/>
        <v>0.9135443196019336</v>
      </c>
      <c r="I27" s="182">
        <f t="shared" si="2"/>
        <v>-145.26793299999997</v>
      </c>
      <c r="J27" s="146">
        <f t="shared" si="3"/>
        <v>56.78834599999999</v>
      </c>
      <c r="K27" s="118">
        <f>SR_HS2!G101</f>
        <v>138.42418965682302</v>
      </c>
      <c r="L27" s="52">
        <f>SR_HS2!H101</f>
        <v>106.66206908333511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SR_HS2!A88</f>
        <v>76</v>
      </c>
      <c r="B28" s="59" t="str">
        <f>SR_HS2!B88</f>
        <v>  Hliník a predmety z hliníka</v>
      </c>
      <c r="C28" s="152">
        <f>SR_HS2!C88</f>
        <v>40.756508</v>
      </c>
      <c r="D28" s="167">
        <f>SR_HS2!D88</f>
        <v>61.361047</v>
      </c>
      <c r="E28" s="168">
        <f>SR_HS2!E88</f>
        <v>47.662828</v>
      </c>
      <c r="F28" s="107">
        <f t="shared" si="0"/>
        <v>0.7485508826427775</v>
      </c>
      <c r="G28" s="153">
        <f>SR_HS2!F88</f>
        <v>89.253141</v>
      </c>
      <c r="H28" s="112">
        <f t="shared" si="1"/>
        <v>1.3746705431311563</v>
      </c>
      <c r="I28" s="182">
        <f t="shared" si="2"/>
        <v>41.590313</v>
      </c>
      <c r="J28" s="146">
        <f t="shared" si="3"/>
        <v>6.906320000000001</v>
      </c>
      <c r="K28" s="118">
        <f>SR_HS2!G88</f>
        <v>116.94531827898504</v>
      </c>
      <c r="L28" s="52">
        <f>SR_HS2!H88</f>
        <v>145.4557009107097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SR_HS2!A97</f>
        <v>86</v>
      </c>
      <c r="B29" s="59" t="str">
        <f>SR_HS2!B97</f>
        <v>  Lokomotívy; vozový park a jeho časti; zvrškový upevňovací materiál </v>
      </c>
      <c r="C29" s="152">
        <f>SR_HS2!C97</f>
        <v>34.286031</v>
      </c>
      <c r="D29" s="167">
        <f>SR_HS2!D97</f>
        <v>53.514364</v>
      </c>
      <c r="E29" s="168">
        <f>SR_HS2!E97</f>
        <v>16.935518</v>
      </c>
      <c r="F29" s="107">
        <f t="shared" si="0"/>
        <v>0.2659745021196108</v>
      </c>
      <c r="G29" s="153">
        <f>SR_HS2!F97</f>
        <v>45.35004</v>
      </c>
      <c r="H29" s="112">
        <f t="shared" si="1"/>
        <v>0.6984780974578773</v>
      </c>
      <c r="I29" s="182">
        <f t="shared" si="2"/>
        <v>28.414522</v>
      </c>
      <c r="J29" s="146">
        <f t="shared" si="3"/>
        <v>-17.350513000000003</v>
      </c>
      <c r="K29" s="118">
        <f>SR_HS2!G97</f>
        <v>49.39480454882631</v>
      </c>
      <c r="L29" s="52">
        <f>SR_HS2!H97</f>
        <v>84.74367741715103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SR_HS2!A82</f>
        <v>70</v>
      </c>
      <c r="B30" s="59" t="str">
        <f>SR_HS2!B82</f>
        <v>  Sklo a sklenený tovar</v>
      </c>
      <c r="C30" s="152">
        <f>SR_HS2!C82</f>
        <v>36.078684</v>
      </c>
      <c r="D30" s="167">
        <f>SR_HS2!D82</f>
        <v>44.512625</v>
      </c>
      <c r="E30" s="168">
        <f>SR_HS2!E82</f>
        <v>46.730444</v>
      </c>
      <c r="F30" s="107">
        <f t="shared" si="0"/>
        <v>0.7339076712462148</v>
      </c>
      <c r="G30" s="153">
        <f>SR_HS2!F82</f>
        <v>62.256947</v>
      </c>
      <c r="H30" s="112">
        <f t="shared" si="1"/>
        <v>0.9588770791403028</v>
      </c>
      <c r="I30" s="182">
        <f t="shared" si="2"/>
        <v>15.526502999999998</v>
      </c>
      <c r="J30" s="146">
        <f t="shared" si="3"/>
        <v>10.651759999999996</v>
      </c>
      <c r="K30" s="118">
        <f>SR_HS2!G82</f>
        <v>129.52369326996515</v>
      </c>
      <c r="L30" s="52">
        <f>SR_HS2!H82</f>
        <v>139.86357129016767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SR_HS2!A74</f>
        <v>62</v>
      </c>
      <c r="B31" s="59" t="str">
        <f>SR_HS2!B74</f>
        <v>  Odevy a odevné doplnky iné ako pletené alebo háčkované</v>
      </c>
      <c r="C31" s="152">
        <f>SR_HS2!C74</f>
        <v>59.875468</v>
      </c>
      <c r="D31" s="167">
        <f>SR_HS2!D74</f>
        <v>57.891107</v>
      </c>
      <c r="E31" s="168">
        <f>SR_HS2!E74</f>
        <v>40.376295</v>
      </c>
      <c r="F31" s="107">
        <f t="shared" si="0"/>
        <v>0.634114938796648</v>
      </c>
      <c r="G31" s="153">
        <f>SR_HS2!F74</f>
        <v>55.197044</v>
      </c>
      <c r="H31" s="112">
        <f t="shared" si="1"/>
        <v>0.8501409541958229</v>
      </c>
      <c r="I31" s="182">
        <f t="shared" si="2"/>
        <v>14.820749</v>
      </c>
      <c r="J31" s="146">
        <f t="shared" si="3"/>
        <v>-19.499173</v>
      </c>
      <c r="K31" s="118">
        <f>SR_HS2!G74</f>
        <v>67.43378607078277</v>
      </c>
      <c r="L31" s="52">
        <f>SR_HS2!H74</f>
        <v>95.34632668192025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SR_HS2!A94</f>
        <v>83</v>
      </c>
      <c r="B32" s="59" t="str">
        <f>SR_HS2!B94</f>
        <v>  Rôzne predmety zo základných kovov</v>
      </c>
      <c r="C32" s="152">
        <f>SR_HS2!C94</f>
        <v>51.346932</v>
      </c>
      <c r="D32" s="167">
        <f>SR_HS2!D94</f>
        <v>46.654822</v>
      </c>
      <c r="E32" s="168">
        <f>SR_HS2!E94</f>
        <v>69.471519</v>
      </c>
      <c r="F32" s="107">
        <f t="shared" si="0"/>
        <v>1.091059197452247</v>
      </c>
      <c r="G32" s="153">
        <f>SR_HS2!F94</f>
        <v>62.446997</v>
      </c>
      <c r="H32" s="112">
        <f t="shared" si="1"/>
        <v>0.9618042157519106</v>
      </c>
      <c r="I32" s="182">
        <f t="shared" si="2"/>
        <v>-7.0245219999999975</v>
      </c>
      <c r="J32" s="146">
        <f t="shared" si="3"/>
        <v>18.124587</v>
      </c>
      <c r="K32" s="118">
        <f>SR_HS2!G94</f>
        <v>135.29828617608547</v>
      </c>
      <c r="L32" s="52">
        <f>SR_HS2!H94</f>
        <v>133.8489663512166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SR_HS2!A73</f>
        <v>61</v>
      </c>
      <c r="B33" s="61" t="str">
        <f>SR_HS2!B73</f>
        <v>  Odevy a odevné doplnky, pletené alebo háčkované</v>
      </c>
      <c r="C33" s="157">
        <f>SR_HS2!C73</f>
        <v>59.392384</v>
      </c>
      <c r="D33" s="171">
        <f>SR_HS2!D73</f>
        <v>47.73067</v>
      </c>
      <c r="E33" s="172">
        <f>SR_HS2!E73</f>
        <v>45.91567</v>
      </c>
      <c r="F33" s="110">
        <f t="shared" si="0"/>
        <v>0.721111540121675</v>
      </c>
      <c r="G33" s="158">
        <f>SR_HS2!F73</f>
        <v>52.238985</v>
      </c>
      <c r="H33" s="115">
        <f t="shared" si="1"/>
        <v>0.8045811394197357</v>
      </c>
      <c r="I33" s="185">
        <f t="shared" si="2"/>
        <v>6.323315000000001</v>
      </c>
      <c r="J33" s="147">
        <f t="shared" si="3"/>
        <v>-13.476714000000001</v>
      </c>
      <c r="K33" s="121">
        <f>SR_HS2!G73</f>
        <v>77.3090199578451</v>
      </c>
      <c r="L33" s="63">
        <f>SR_HS2!H73</f>
        <v>109.44532100638855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SR_HS2!A22</f>
        <v>10</v>
      </c>
      <c r="B34" s="137" t="str">
        <f>SR_HS2!B22</f>
        <v>  Obilniny</v>
      </c>
      <c r="C34" s="159">
        <f>SR_HS2!C22</f>
        <v>16.987234</v>
      </c>
      <c r="D34" s="173">
        <f>SR_HS2!D22</f>
        <v>37.725105</v>
      </c>
      <c r="E34" s="174">
        <f>SR_HS2!E22</f>
        <v>10.45096</v>
      </c>
      <c r="F34" s="111">
        <f t="shared" si="0"/>
        <v>0.16413367944647267</v>
      </c>
      <c r="G34" s="154">
        <f>SR_HS2!F22</f>
        <v>29.650351</v>
      </c>
      <c r="H34" s="116">
        <f t="shared" si="1"/>
        <v>0.4566726017317354</v>
      </c>
      <c r="I34" s="183">
        <f t="shared" si="2"/>
        <v>19.199391</v>
      </c>
      <c r="J34" s="145">
        <f t="shared" si="3"/>
        <v>-6.536274000000001</v>
      </c>
      <c r="K34" s="122">
        <f>SR_HS2!G22</f>
        <v>61.522435023853795</v>
      </c>
      <c r="L34" s="67">
        <f>SR_HS2!H22</f>
        <v>78.5958077518936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SR_HS2!A42</f>
        <v>30</v>
      </c>
      <c r="B35" s="59" t="str">
        <f>SR_HS2!B42</f>
        <v>  Farmaceutické výrobky</v>
      </c>
      <c r="C35" s="152">
        <f>SR_HS2!C42</f>
        <v>238.33741</v>
      </c>
      <c r="D35" s="167">
        <f>SR_HS2!D42</f>
        <v>36.292183</v>
      </c>
      <c r="E35" s="168">
        <f>SR_HS2!E42</f>
        <v>215.034226</v>
      </c>
      <c r="F35" s="107">
        <f t="shared" si="0"/>
        <v>3.3771403507720206</v>
      </c>
      <c r="G35" s="153">
        <f>SR_HS2!F42</f>
        <v>41.487906</v>
      </c>
      <c r="H35" s="112">
        <f t="shared" si="1"/>
        <v>0.63899378369658</v>
      </c>
      <c r="I35" s="182">
        <f t="shared" si="2"/>
        <v>-173.54631999999998</v>
      </c>
      <c r="J35" s="146">
        <f t="shared" si="3"/>
        <v>-23.303184000000016</v>
      </c>
      <c r="K35" s="118">
        <f>SR_HS2!G42</f>
        <v>90.22260752099302</v>
      </c>
      <c r="L35" s="52">
        <f>SR_HS2!H42</f>
        <v>114.3163694506886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SR_HS2!A61</f>
        <v>49</v>
      </c>
      <c r="B36" s="59" t="str">
        <f>SR_HS2!B61</f>
        <v>  Knihy, noviny, obrazy a iné polygrafické výrobky; strojopisy a plány</v>
      </c>
      <c r="C36" s="152">
        <f>SR_HS2!C61</f>
        <v>17.346078</v>
      </c>
      <c r="D36" s="167">
        <f>SR_HS2!D61</f>
        <v>27.63419</v>
      </c>
      <c r="E36" s="168">
        <f>SR_HS2!E61</f>
        <v>14.374452</v>
      </c>
      <c r="F36" s="107">
        <f t="shared" si="0"/>
        <v>0.22575262911605326</v>
      </c>
      <c r="G36" s="153">
        <f>SR_HS2!F61</f>
        <v>28.271275</v>
      </c>
      <c r="H36" s="112">
        <f t="shared" si="1"/>
        <v>0.4354321710567058</v>
      </c>
      <c r="I36" s="182">
        <f t="shared" si="2"/>
        <v>13.896823</v>
      </c>
      <c r="J36" s="146">
        <f t="shared" si="3"/>
        <v>-2.9716259999999988</v>
      </c>
      <c r="K36" s="118">
        <f>SR_HS2!G61</f>
        <v>82.86860003742633</v>
      </c>
      <c r="L36" s="52">
        <f>SR_HS2!H61</f>
        <v>102.30542310087611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SR_HS2!A16</f>
        <v>04</v>
      </c>
      <c r="B37" s="50" t="str">
        <f>SR_HS2!B16</f>
        <v>  Mlieko, vajcia, med, jedlé výrobky živočíšneho pôvodu</v>
      </c>
      <c r="C37" s="152">
        <f>SR_HS2!C16</f>
        <v>44.041591</v>
      </c>
      <c r="D37" s="167">
        <f>SR_HS2!D16</f>
        <v>31.31169</v>
      </c>
      <c r="E37" s="168">
        <f>SR_HS2!E16</f>
        <v>41.927773</v>
      </c>
      <c r="F37" s="107">
        <f t="shared" si="0"/>
        <v>0.6584811015912865</v>
      </c>
      <c r="G37" s="153">
        <f>SR_HS2!F16</f>
        <v>31.555529</v>
      </c>
      <c r="H37" s="112">
        <f t="shared" si="1"/>
        <v>0.48601601807180045</v>
      </c>
      <c r="I37" s="182">
        <f t="shared" si="2"/>
        <v>-10.372244000000002</v>
      </c>
      <c r="J37" s="146">
        <f t="shared" si="3"/>
        <v>-2.113817999999995</v>
      </c>
      <c r="K37" s="118">
        <f>SR_HS2!G16</f>
        <v>95.2004049989929</v>
      </c>
      <c r="L37" s="52">
        <f>SR_HS2!H16</f>
        <v>100.77874749015463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SR_HS2!A83</f>
        <v>71</v>
      </c>
      <c r="B38" s="59" t="str">
        <f>SR_HS2!B83</f>
        <v>  Perly, drahokamy, drahé kovy; bižutéria; mince</v>
      </c>
      <c r="C38" s="152">
        <f>SR_HS2!C83</f>
        <v>9.843126</v>
      </c>
      <c r="D38" s="176">
        <f>SR_HS2!D83</f>
        <v>19.673675</v>
      </c>
      <c r="E38" s="168">
        <f>SR_HS2!E83</f>
        <v>20.25533</v>
      </c>
      <c r="F38" s="107">
        <f t="shared" si="0"/>
        <v>0.31811257925611824</v>
      </c>
      <c r="G38" s="153">
        <f>SR_HS2!F83</f>
        <v>30.333508</v>
      </c>
      <c r="H38" s="112">
        <f t="shared" si="1"/>
        <v>0.46719453736012806</v>
      </c>
      <c r="I38" s="182">
        <f t="shared" si="2"/>
        <v>10.078177999999998</v>
      </c>
      <c r="J38" s="146">
        <f t="shared" si="3"/>
        <v>10.412204000000001</v>
      </c>
      <c r="K38" s="118">
        <f>SR_HS2!G83</f>
        <v>205.7814763318076</v>
      </c>
      <c r="L38" s="52">
        <f>SR_HS2!H83</f>
        <v>154.18323216175932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SR_HS2!A66</f>
        <v>54</v>
      </c>
      <c r="B39" s="59" t="str">
        <f>SR_HS2!B66</f>
        <v>  Umelo vyrobené vlákna</v>
      </c>
      <c r="C39" s="152">
        <f>SR_HS2!C66</f>
        <v>13.972541</v>
      </c>
      <c r="D39" s="167">
        <f>SR_HS2!D66</f>
        <v>23.816514</v>
      </c>
      <c r="E39" s="168">
        <f>SR_HS2!E66</f>
        <v>13.922808</v>
      </c>
      <c r="F39" s="107">
        <f t="shared" si="0"/>
        <v>0.21865950164068998</v>
      </c>
      <c r="G39" s="153">
        <f>SR_HS2!F66</f>
        <v>17.459168</v>
      </c>
      <c r="H39" s="112">
        <f t="shared" si="1"/>
        <v>0.2689048664088819</v>
      </c>
      <c r="I39" s="182">
        <f t="shared" si="2"/>
        <v>3.5363599999999984</v>
      </c>
      <c r="J39" s="146">
        <f t="shared" si="3"/>
        <v>-0.049732999999999805</v>
      </c>
      <c r="K39" s="118">
        <f>SR_HS2!G66</f>
        <v>99.64406617235906</v>
      </c>
      <c r="L39" s="52">
        <f>SR_HS2!H66</f>
        <v>73.30698354931371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SR_HS2!A43</f>
        <v>31</v>
      </c>
      <c r="B40" s="59" t="str">
        <f>SR_HS2!B43</f>
        <v>  Hnojivá</v>
      </c>
      <c r="C40" s="152">
        <f>SR_HS2!C43</f>
        <v>12.181962</v>
      </c>
      <c r="D40" s="167">
        <f>SR_HS2!D43</f>
        <v>21.280609</v>
      </c>
      <c r="E40" s="168">
        <f>SR_HS2!E43</f>
        <v>13.590075</v>
      </c>
      <c r="F40" s="107">
        <f t="shared" si="0"/>
        <v>0.21343388681073527</v>
      </c>
      <c r="G40" s="153">
        <f>SR_HS2!F43</f>
        <v>31.563066</v>
      </c>
      <c r="H40" s="112">
        <f t="shared" si="1"/>
        <v>0.4861321024108779</v>
      </c>
      <c r="I40" s="182">
        <f t="shared" si="2"/>
        <v>17.972991</v>
      </c>
      <c r="J40" s="146">
        <f t="shared" si="3"/>
        <v>1.4081130000000002</v>
      </c>
      <c r="K40" s="118">
        <f>SR_HS2!G43</f>
        <v>111.55900010195403</v>
      </c>
      <c r="L40" s="52">
        <f>SR_HS2!H43</f>
        <v>148.31843393203644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SR_HS2!A106</f>
        <v>95</v>
      </c>
      <c r="B41" s="59" t="str">
        <f>SR_HS2!B106</f>
        <v>  Hračky, hry a športové potreby; ich časti, súčasti a príslušenstvo</v>
      </c>
      <c r="C41" s="152">
        <f>SR_HS2!C106</f>
        <v>46.322094</v>
      </c>
      <c r="D41" s="167">
        <f>SR_HS2!D106</f>
        <v>26.093139</v>
      </c>
      <c r="E41" s="168">
        <f>SR_HS2!E106</f>
        <v>22.616293</v>
      </c>
      <c r="F41" s="107">
        <f t="shared" si="0"/>
        <v>0.35519180874575196</v>
      </c>
      <c r="G41" s="153">
        <f>SR_HS2!F106</f>
        <v>20.735142</v>
      </c>
      <c r="H41" s="112">
        <f t="shared" si="1"/>
        <v>0.3193611854516319</v>
      </c>
      <c r="I41" s="182">
        <f t="shared" si="2"/>
        <v>-1.8811509999999991</v>
      </c>
      <c r="J41" s="146">
        <f t="shared" si="3"/>
        <v>-23.705801</v>
      </c>
      <c r="K41" s="118">
        <f>SR_HS2!G106</f>
        <v>48.82398667037807</v>
      </c>
      <c r="L41" s="52">
        <f>SR_HS2!H106</f>
        <v>79.46587798424713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SR_HS2!A37</f>
        <v>25</v>
      </c>
      <c r="B42" s="59" t="str">
        <f>SR_HS2!B37</f>
        <v>  Soľ; síra; zeminy a kamene; sadra; vápno a cement</v>
      </c>
      <c r="C42" s="152">
        <f>SR_HS2!C37</f>
        <v>14.448449</v>
      </c>
      <c r="D42" s="167">
        <f>SR_HS2!D37</f>
        <v>20.724679</v>
      </c>
      <c r="E42" s="168">
        <f>SR_HS2!E37</f>
        <v>14.549449</v>
      </c>
      <c r="F42" s="107">
        <f t="shared" si="0"/>
        <v>0.2285009796505586</v>
      </c>
      <c r="G42" s="153">
        <f>SR_HS2!F37</f>
        <v>25.315936</v>
      </c>
      <c r="H42" s="112">
        <f t="shared" si="1"/>
        <v>0.38991424952757225</v>
      </c>
      <c r="I42" s="182">
        <f t="shared" si="2"/>
        <v>10.766487000000001</v>
      </c>
      <c r="J42" s="146">
        <f t="shared" si="3"/>
        <v>0.10099999999999909</v>
      </c>
      <c r="K42" s="118">
        <f>SR_HS2!G37</f>
        <v>100.69903696929683</v>
      </c>
      <c r="L42" s="52">
        <f>SR_HS2!H37</f>
        <v>122.15357352458874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SR_HS2!A34</f>
        <v>22</v>
      </c>
      <c r="B43" s="61" t="str">
        <f>SR_HS2!B34</f>
        <v>  Nápoje, liehoviny a ocot</v>
      </c>
      <c r="C43" s="157">
        <f>SR_HS2!C34</f>
        <v>26.188924</v>
      </c>
      <c r="D43" s="175">
        <f>SR_HS2!D34</f>
        <v>19.464975</v>
      </c>
      <c r="E43" s="172">
        <f>SR_HS2!E34</f>
        <v>39.449096</v>
      </c>
      <c r="F43" s="110">
        <f t="shared" si="0"/>
        <v>0.6195531584961694</v>
      </c>
      <c r="G43" s="158">
        <f>SR_HS2!F34</f>
        <v>18.739672</v>
      </c>
      <c r="H43" s="115">
        <f t="shared" si="1"/>
        <v>0.28862709813584847</v>
      </c>
      <c r="I43" s="185">
        <f t="shared" si="2"/>
        <v>-20.709424</v>
      </c>
      <c r="J43" s="147">
        <f t="shared" si="3"/>
        <v>13.260171999999997</v>
      </c>
      <c r="K43" s="132">
        <f>SR_HS2!G34</f>
        <v>150.63274840921298</v>
      </c>
      <c r="L43" s="63">
        <f>SR_HS2!H34</f>
        <v>96.27380461572645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SR_HS2!A30</f>
        <v>18</v>
      </c>
      <c r="B44" s="69" t="str">
        <f>SR_HS2!B30</f>
        <v>  Kakao a kakaové prípravky</v>
      </c>
      <c r="C44" s="150">
        <f>SR_HS2!C30</f>
        <v>23.21954</v>
      </c>
      <c r="D44" s="165">
        <f>SR_HS2!D30</f>
        <v>19.914508</v>
      </c>
      <c r="E44" s="166">
        <f>SR_HS2!E30</f>
        <v>22.726722</v>
      </c>
      <c r="F44" s="109">
        <f t="shared" si="0"/>
        <v>0.35692611048335254</v>
      </c>
      <c r="G44" s="151">
        <f>SR_HS2!F30</f>
        <v>21.318335</v>
      </c>
      <c r="H44" s="114">
        <f t="shared" si="1"/>
        <v>0.3283434826467557</v>
      </c>
      <c r="I44" s="181">
        <f t="shared" si="2"/>
        <v>-1.4083869999999976</v>
      </c>
      <c r="J44" s="145">
        <f t="shared" si="3"/>
        <v>-0.49281799999999976</v>
      </c>
      <c r="K44" s="120">
        <f>SR_HS2!G30</f>
        <v>97.87757207937797</v>
      </c>
      <c r="L44" s="48">
        <f>SR_HS2!H30</f>
        <v>107.04926780013847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SR_HS2!A40</f>
        <v>28</v>
      </c>
      <c r="B45" s="59" t="str">
        <f>SR_HS2!B40</f>
        <v>  Anorganické chemikálie</v>
      </c>
      <c r="C45" s="152">
        <f>SR_HS2!C40</f>
        <v>40.506114</v>
      </c>
      <c r="D45" s="167">
        <f>SR_HS2!D40</f>
        <v>16.839607</v>
      </c>
      <c r="E45" s="168">
        <f>SR_HS2!E40</f>
        <v>37.004567</v>
      </c>
      <c r="F45" s="107">
        <f t="shared" si="0"/>
        <v>0.5811615141607585</v>
      </c>
      <c r="G45" s="153">
        <f>SR_HS2!F40</f>
        <v>14.919021</v>
      </c>
      <c r="H45" s="112">
        <f t="shared" si="1"/>
        <v>0.22978170259638403</v>
      </c>
      <c r="I45" s="182">
        <f t="shared" si="2"/>
        <v>-22.085546</v>
      </c>
      <c r="J45" s="146">
        <f t="shared" si="3"/>
        <v>-3.501546999999995</v>
      </c>
      <c r="K45" s="118">
        <f>SR_HS2!G40</f>
        <v>91.35550993610497</v>
      </c>
      <c r="L45" s="52">
        <f>SR_HS2!H40</f>
        <v>88.59482884606511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2">
        <f>SR_HS2!C33</f>
        <v>34.19781</v>
      </c>
      <c r="D46" s="167">
        <f>SR_HS2!D33</f>
        <v>17.588102</v>
      </c>
      <c r="E46" s="168">
        <f>SR_HS2!E33</f>
        <v>28.154916</v>
      </c>
      <c r="F46" s="107">
        <f aca="true" t="shared" si="4" ref="F46:F77">E46/$E$11*100</f>
        <v>0.4421765998134491</v>
      </c>
      <c r="G46" s="153">
        <f>SR_HS2!F33</f>
        <v>17.419849</v>
      </c>
      <c r="H46" s="112">
        <f aca="true" t="shared" si="5" ref="H46:H77">G46/$G$11*100</f>
        <v>0.2682992779614639</v>
      </c>
      <c r="I46" s="182">
        <f aca="true" t="shared" si="6" ref="I46:I77">G46-E46</f>
        <v>-10.735067</v>
      </c>
      <c r="J46" s="146">
        <f aca="true" t="shared" si="7" ref="J46:J77">E46-C46</f>
        <v>-6.042893999999997</v>
      </c>
      <c r="K46" s="118">
        <f>SR_HS2!G33</f>
        <v>82.32958777184855</v>
      </c>
      <c r="L46" s="52">
        <f>SR_HS2!H33</f>
        <v>99.0433703420642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SR_HS2!A86</f>
        <v>74</v>
      </c>
      <c r="B47" s="59" t="str">
        <f>SR_HS2!B86</f>
        <v>  Meď a predmety z medi</v>
      </c>
      <c r="C47" s="152">
        <f>SR_HS2!C86</f>
        <v>25.122815</v>
      </c>
      <c r="D47" s="167">
        <f>SR_HS2!D86</f>
        <v>19.802245</v>
      </c>
      <c r="E47" s="168">
        <f>SR_HS2!E86</f>
        <v>63.014634</v>
      </c>
      <c r="F47" s="107">
        <f t="shared" si="4"/>
        <v>0.989652982825769</v>
      </c>
      <c r="G47" s="153">
        <f>SR_HS2!F86</f>
        <v>63.675944</v>
      </c>
      <c r="H47" s="112">
        <f t="shared" si="5"/>
        <v>0.9807323702240248</v>
      </c>
      <c r="I47" s="182">
        <f t="shared" si="6"/>
        <v>0.6613100000000003</v>
      </c>
      <c r="J47" s="146">
        <f t="shared" si="7"/>
        <v>37.891819</v>
      </c>
      <c r="K47" s="118">
        <f>SR_HS2!G86</f>
        <v>250.82632658800378</v>
      </c>
      <c r="L47" s="52">
        <f>SR_HS2!H86</f>
        <v>321.5592171493687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2">
        <f>SR_HS2!C24</f>
        <v>6.449648</v>
      </c>
      <c r="D48" s="176">
        <f>SR_HS2!D24</f>
        <v>14.569076</v>
      </c>
      <c r="E48" s="168">
        <f>SR_HS2!E24</f>
        <v>8.702369</v>
      </c>
      <c r="F48" s="107">
        <f t="shared" si="4"/>
        <v>0.1366718314749</v>
      </c>
      <c r="G48" s="153">
        <f>SR_HS2!F24</f>
        <v>25.678261</v>
      </c>
      <c r="H48" s="112">
        <f t="shared" si="5"/>
        <v>0.3954947534623301</v>
      </c>
      <c r="I48" s="182">
        <f t="shared" si="6"/>
        <v>16.975892</v>
      </c>
      <c r="J48" s="146">
        <f t="shared" si="7"/>
        <v>2.2527209999999993</v>
      </c>
      <c r="K48" s="118">
        <f>SR_HS2!G24</f>
        <v>134.92781311476222</v>
      </c>
      <c r="L48" s="52">
        <f>SR_HS2!H24</f>
        <v>176.25181583238358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SR_HS2!A50</f>
        <v>38</v>
      </c>
      <c r="B49" s="59" t="str">
        <f>SR_HS2!B50</f>
        <v>  Rôzne chemické výrobky</v>
      </c>
      <c r="C49" s="152">
        <f>SR_HS2!C50</f>
        <v>69.590584</v>
      </c>
      <c r="D49" s="167">
        <f>SR_HS2!D50</f>
        <v>17.772456</v>
      </c>
      <c r="E49" s="168">
        <f>SR_HS2!E50</f>
        <v>48.011005</v>
      </c>
      <c r="F49" s="107">
        <f t="shared" si="4"/>
        <v>0.7540190474916176</v>
      </c>
      <c r="G49" s="153">
        <f>SR_HS2!F50</f>
        <v>20.533246</v>
      </c>
      <c r="H49" s="112">
        <f t="shared" si="5"/>
        <v>0.31625159758876875</v>
      </c>
      <c r="I49" s="182">
        <f t="shared" si="6"/>
        <v>-27.477759</v>
      </c>
      <c r="J49" s="146">
        <f t="shared" si="7"/>
        <v>-21.57957900000001</v>
      </c>
      <c r="K49" s="118">
        <f>SR_HS2!G50</f>
        <v>68.99066258734082</v>
      </c>
      <c r="L49" s="52">
        <f>SR_HS2!H50</f>
        <v>115.53409388100329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SR_HS2!A80</f>
        <v>68</v>
      </c>
      <c r="B50" s="59" t="str">
        <f>SR_HS2!B80</f>
        <v>  Predmety z kameňa, sadry, cementu, azbestu, sľudy</v>
      </c>
      <c r="C50" s="152">
        <f>SR_HS2!C80</f>
        <v>17.560331</v>
      </c>
      <c r="D50" s="167">
        <f>SR_HS2!D80</f>
        <v>12.209088</v>
      </c>
      <c r="E50" s="168">
        <f>SR_HS2!E80</f>
        <v>13.040658</v>
      </c>
      <c r="F50" s="107">
        <f t="shared" si="4"/>
        <v>0.2048052217158117</v>
      </c>
      <c r="G50" s="153">
        <f>SR_HS2!F80</f>
        <v>9.287462</v>
      </c>
      <c r="H50" s="112">
        <f t="shared" si="5"/>
        <v>0.14304483056624276</v>
      </c>
      <c r="I50" s="182">
        <f t="shared" si="6"/>
        <v>-3.753196000000001</v>
      </c>
      <c r="J50" s="146">
        <f t="shared" si="7"/>
        <v>-4.519673000000001</v>
      </c>
      <c r="K50" s="118">
        <f>SR_HS2!G80</f>
        <v>74.26202843215198</v>
      </c>
      <c r="L50" s="52">
        <f>SR_HS2!H80</f>
        <v>76.07007173672595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SR_HS2!A45</f>
        <v>33</v>
      </c>
      <c r="B51" s="59" t="str">
        <f>SR_HS2!B45</f>
        <v>  Silice a rezinoidy; voňavkárske, kozmetické a toaletné prípravky</v>
      </c>
      <c r="C51" s="152">
        <f>SR_HS2!C45</f>
        <v>28.56685</v>
      </c>
      <c r="D51" s="176">
        <f>SR_HS2!D45</f>
        <v>15.130074</v>
      </c>
      <c r="E51" s="168">
        <f>SR_HS2!E45</f>
        <v>27.362125</v>
      </c>
      <c r="F51" s="107">
        <f t="shared" si="4"/>
        <v>0.4297257145491243</v>
      </c>
      <c r="G51" s="153">
        <f>SR_HS2!F45</f>
        <v>20.043499</v>
      </c>
      <c r="H51" s="112">
        <f t="shared" si="5"/>
        <v>0.30870854905351497</v>
      </c>
      <c r="I51" s="182">
        <f t="shared" si="6"/>
        <v>-7.318625999999998</v>
      </c>
      <c r="J51" s="146">
        <f t="shared" si="7"/>
        <v>-1.2047249999999998</v>
      </c>
      <c r="K51" s="118">
        <f>SR_HS2!G45</f>
        <v>95.78278669156732</v>
      </c>
      <c r="L51" s="52">
        <f>SR_HS2!H45</f>
        <v>132.4745602698308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SR_HS2!A67</f>
        <v>55</v>
      </c>
      <c r="B52" s="59" t="str">
        <f>SR_HS2!B67</f>
        <v>  Umelo vyrobené strižné vlákna</v>
      </c>
      <c r="C52" s="152">
        <f>SR_HS2!C67</f>
        <v>16.936268</v>
      </c>
      <c r="D52" s="167">
        <f>SR_HS2!D67</f>
        <v>9.261338</v>
      </c>
      <c r="E52" s="168">
        <f>SR_HS2!E67</f>
        <v>23.669505</v>
      </c>
      <c r="F52" s="107">
        <f t="shared" si="4"/>
        <v>0.37173263952083657</v>
      </c>
      <c r="G52" s="153">
        <f>SR_HS2!F67</f>
        <v>5.232449</v>
      </c>
      <c r="H52" s="112">
        <f t="shared" si="5"/>
        <v>0.08058980813612011</v>
      </c>
      <c r="I52" s="182">
        <f t="shared" si="6"/>
        <v>-18.437056000000002</v>
      </c>
      <c r="J52" s="146">
        <f t="shared" si="7"/>
        <v>6.733237000000003</v>
      </c>
      <c r="K52" s="118">
        <f>SR_HS2!G67</f>
        <v>139.75632057782744</v>
      </c>
      <c r="L52" s="52">
        <f>SR_HS2!H67</f>
        <v>56.49776522571577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SR_HS2!A107</f>
        <v>96</v>
      </c>
      <c r="B53" s="61" t="str">
        <f>SR_HS2!B107</f>
        <v>  Rôzne výrobky</v>
      </c>
      <c r="C53" s="157">
        <f>SR_HS2!C107</f>
        <v>14.794594</v>
      </c>
      <c r="D53" s="180">
        <f>SR_HS2!D107</f>
        <v>11.590538</v>
      </c>
      <c r="E53" s="172">
        <f>SR_HS2!E107</f>
        <v>16.95252</v>
      </c>
      <c r="F53" s="110">
        <f t="shared" si="4"/>
        <v>0.26624152073014506</v>
      </c>
      <c r="G53" s="158">
        <f>SR_HS2!F107</f>
        <v>12.794238</v>
      </c>
      <c r="H53" s="115">
        <f t="shared" si="5"/>
        <v>0.19705594563231427</v>
      </c>
      <c r="I53" s="185">
        <f t="shared" si="6"/>
        <v>-4.158282</v>
      </c>
      <c r="J53" s="147">
        <f t="shared" si="7"/>
        <v>2.157926</v>
      </c>
      <c r="K53" s="121">
        <f>SR_HS2!G107</f>
        <v>114.5859088799598</v>
      </c>
      <c r="L53" s="63">
        <f>SR_HS2!H107</f>
        <v>110.38519523425055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194" t="str">
        <f>SR_HS2!B13</f>
        <v>  Živé zvieratá</v>
      </c>
      <c r="C54" s="159">
        <f>SR_HS2!C13</f>
        <v>7.202169</v>
      </c>
      <c r="D54" s="173">
        <f>SR_HS2!D13</f>
        <v>11.721517</v>
      </c>
      <c r="E54" s="174">
        <f>SR_HS2!E13</f>
        <v>7.349456</v>
      </c>
      <c r="F54" s="111">
        <f t="shared" si="4"/>
        <v>0.1154241577051252</v>
      </c>
      <c r="G54" s="154">
        <f>SR_HS2!F13</f>
        <v>12.688179</v>
      </c>
      <c r="H54" s="116">
        <f t="shared" si="5"/>
        <v>0.195422432441625</v>
      </c>
      <c r="I54" s="183">
        <f t="shared" si="6"/>
        <v>5.338723</v>
      </c>
      <c r="J54" s="145">
        <f t="shared" si="7"/>
        <v>0.1472870000000004</v>
      </c>
      <c r="K54" s="122">
        <f>SR_HS2!G13</f>
        <v>102.04503671046876</v>
      </c>
      <c r="L54" s="67">
        <f>SR_HS2!H13</f>
        <v>108.24690183019825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2">
        <f>SR_HS2!C31</f>
        <v>30.915045</v>
      </c>
      <c r="D55" s="167">
        <f>SR_HS2!D31</f>
        <v>10.521778</v>
      </c>
      <c r="E55" s="168">
        <f>SR_HS2!E31</f>
        <v>28.010895</v>
      </c>
      <c r="F55" s="107">
        <f t="shared" si="4"/>
        <v>0.4399147313681044</v>
      </c>
      <c r="G55" s="153">
        <f>SR_HS2!F31</f>
        <v>11.225303</v>
      </c>
      <c r="H55" s="112">
        <f t="shared" si="5"/>
        <v>0.17289132011412123</v>
      </c>
      <c r="I55" s="182">
        <f t="shared" si="6"/>
        <v>-16.785592</v>
      </c>
      <c r="J55" s="146">
        <f t="shared" si="7"/>
        <v>-2.904149999999998</v>
      </c>
      <c r="K55" s="118">
        <f>SR_HS2!G31</f>
        <v>90.60603017074696</v>
      </c>
      <c r="L55" s="52">
        <f>SR_HS2!H31</f>
        <v>106.68636992721193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SR_HS2!A53</f>
        <v>41</v>
      </c>
      <c r="B56" s="59" t="str">
        <f>SR_HS2!B53</f>
        <v>  Surové kože a kožky (iné ako kožušiny) a usne</v>
      </c>
      <c r="C56" s="152">
        <f>SR_HS2!C53</f>
        <v>18.586263</v>
      </c>
      <c r="D56" s="167">
        <f>SR_HS2!D53</f>
        <v>8.281291</v>
      </c>
      <c r="E56" s="168">
        <f>SR_HS2!E53</f>
        <v>17.835107</v>
      </c>
      <c r="F56" s="107">
        <f t="shared" si="4"/>
        <v>0.2801026637965834</v>
      </c>
      <c r="G56" s="153">
        <f>SR_HS2!F53</f>
        <v>8.491976</v>
      </c>
      <c r="H56" s="112">
        <f t="shared" si="5"/>
        <v>0.13079281165216072</v>
      </c>
      <c r="I56" s="182">
        <f t="shared" si="6"/>
        <v>-9.343131000000001</v>
      </c>
      <c r="J56" s="146">
        <f t="shared" si="7"/>
        <v>-0.7511559999999982</v>
      </c>
      <c r="K56" s="118">
        <f>SR_HS2!G53</f>
        <v>95.95854206948434</v>
      </c>
      <c r="L56" s="52">
        <f>SR_HS2!H53</f>
        <v>102.5441081589815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2">
        <f>SR_HS2!C93</f>
        <v>29.87318</v>
      </c>
      <c r="D57" s="167">
        <f>SR_HS2!D93</f>
        <v>10.2561</v>
      </c>
      <c r="E57" s="168">
        <f>SR_HS2!E93</f>
        <v>25.462453</v>
      </c>
      <c r="F57" s="107">
        <f t="shared" si="4"/>
        <v>0.39989111991844545</v>
      </c>
      <c r="G57" s="153">
        <f>SR_HS2!F93</f>
        <v>9.572471</v>
      </c>
      <c r="H57" s="112">
        <f t="shared" si="5"/>
        <v>0.14743451895633838</v>
      </c>
      <c r="I57" s="182">
        <f t="shared" si="6"/>
        <v>-15.889982</v>
      </c>
      <c r="J57" s="146">
        <f t="shared" si="7"/>
        <v>-4.410727000000001</v>
      </c>
      <c r="K57" s="118">
        <f>SR_HS2!G93</f>
        <v>85.23516076962679</v>
      </c>
      <c r="L57" s="52">
        <f>SR_HS2!H93</f>
        <v>93.33441561607239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2">
        <f>SR_HS2!C44</f>
        <v>35.212282</v>
      </c>
      <c r="D58" s="176">
        <f>SR_HS2!D44</f>
        <v>9.67041</v>
      </c>
      <c r="E58" s="168">
        <f>SR_HS2!E44</f>
        <v>36.172166</v>
      </c>
      <c r="F58" s="107">
        <f t="shared" si="4"/>
        <v>0.568088548719792</v>
      </c>
      <c r="G58" s="153">
        <f>SR_HS2!F44</f>
        <v>12.934663</v>
      </c>
      <c r="H58" s="112">
        <f t="shared" si="5"/>
        <v>0.19921876151595014</v>
      </c>
      <c r="I58" s="182">
        <f t="shared" si="6"/>
        <v>-23.237502999999997</v>
      </c>
      <c r="J58" s="146">
        <f t="shared" si="7"/>
        <v>0.9598839999999953</v>
      </c>
      <c r="K58" s="118">
        <f>SR_HS2!G44</f>
        <v>102.72599202744087</v>
      </c>
      <c r="L58" s="52">
        <f>SR_HS2!H44</f>
        <v>133.75506312555515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31.220959</v>
      </c>
      <c r="D59" s="167">
        <f>SR_HS2!D20</f>
        <v>10.907006</v>
      </c>
      <c r="E59" s="168">
        <f>SR_HS2!E20</f>
        <v>35.885002</v>
      </c>
      <c r="F59" s="107">
        <f t="shared" si="4"/>
        <v>0.5635786009327401</v>
      </c>
      <c r="G59" s="153">
        <f>SR_HS2!F20</f>
        <v>7.010156</v>
      </c>
      <c r="H59" s="112">
        <f t="shared" si="5"/>
        <v>0.10796992518116684</v>
      </c>
      <c r="I59" s="182">
        <f t="shared" si="6"/>
        <v>-28.874845999999998</v>
      </c>
      <c r="J59" s="146">
        <f t="shared" si="7"/>
        <v>4.6640429999999995</v>
      </c>
      <c r="K59" s="118">
        <f>SR_HS2!G20</f>
        <v>114.93882042508687</v>
      </c>
      <c r="L59" s="52">
        <f>SR_HS2!H20</f>
        <v>64.27204679267619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SR_HS2!A46</f>
        <v>34</v>
      </c>
      <c r="B60" s="59" t="str">
        <f>SR_HS2!B46</f>
        <v>  Mydlo, pracie, čistiace prípravky, vosky, sviečky; modelovacie pasty</v>
      </c>
      <c r="C60" s="152">
        <f>SR_HS2!C46</f>
        <v>27.485905</v>
      </c>
      <c r="D60" s="167">
        <f>SR_HS2!D46</f>
        <v>9.13052</v>
      </c>
      <c r="E60" s="168">
        <f>SR_HS2!E46</f>
        <v>24.157361</v>
      </c>
      <c r="F60" s="107">
        <f t="shared" si="4"/>
        <v>0.3793944811430453</v>
      </c>
      <c r="G60" s="153">
        <f>SR_HS2!F46</f>
        <v>7.086125</v>
      </c>
      <c r="H60" s="112">
        <f t="shared" si="5"/>
        <v>0.10913999432742949</v>
      </c>
      <c r="I60" s="182">
        <f t="shared" si="6"/>
        <v>-17.071236000000003</v>
      </c>
      <c r="J60" s="146">
        <f t="shared" si="7"/>
        <v>-3.3285439999999973</v>
      </c>
      <c r="K60" s="118">
        <f>SR_HS2!G46</f>
        <v>87.88999670922243</v>
      </c>
      <c r="L60" s="52">
        <f>SR_HS2!H46</f>
        <v>77.60921612350666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2">
        <f>SR_HS2!C75</f>
        <v>15.219418</v>
      </c>
      <c r="D61" s="167">
        <f>SR_HS2!D75</f>
        <v>9.433716</v>
      </c>
      <c r="E61" s="168">
        <f>SR_HS2!E75</f>
        <v>11.922032</v>
      </c>
      <c r="F61" s="107">
        <f t="shared" si="4"/>
        <v>0.18723705560432624</v>
      </c>
      <c r="G61" s="153">
        <f>SR_HS2!F75</f>
        <v>10.068878</v>
      </c>
      <c r="H61" s="112">
        <f t="shared" si="5"/>
        <v>0.15508014433891296</v>
      </c>
      <c r="I61" s="182">
        <f t="shared" si="6"/>
        <v>-1.853154</v>
      </c>
      <c r="J61" s="146">
        <f t="shared" si="7"/>
        <v>-3.2973859999999995</v>
      </c>
      <c r="K61" s="118">
        <f>SR_HS2!G75</f>
        <v>78.33434892188387</v>
      </c>
      <c r="L61" s="52">
        <f>SR_HS2!H75</f>
        <v>106.7328929554377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SR_HS2!A72</f>
        <v>60</v>
      </c>
      <c r="B62" s="59" t="str">
        <f>SR_HS2!B72</f>
        <v>  Pletené alebo háčkované textílie</v>
      </c>
      <c r="C62" s="152">
        <f>SR_HS2!C72</f>
        <v>6.782312</v>
      </c>
      <c r="D62" s="176">
        <f>SR_HS2!D72</f>
        <v>7.648114</v>
      </c>
      <c r="E62" s="168">
        <f>SR_HS2!E72</f>
        <v>3.502196</v>
      </c>
      <c r="F62" s="107">
        <f t="shared" si="4"/>
        <v>0.055002441462097144</v>
      </c>
      <c r="G62" s="153">
        <f>SR_HS2!F72</f>
        <v>7.218222</v>
      </c>
      <c r="H62" s="112">
        <f t="shared" si="5"/>
        <v>0.11117454294612736</v>
      </c>
      <c r="I62" s="182">
        <f t="shared" si="6"/>
        <v>3.716026</v>
      </c>
      <c r="J62" s="146">
        <f t="shared" si="7"/>
        <v>-3.280116</v>
      </c>
      <c r="K62" s="118">
        <f>SR_HS2!G72</f>
        <v>51.63719982212556</v>
      </c>
      <c r="L62" s="52">
        <f>SR_HS2!H72</f>
        <v>94.37911098082482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5">
        <f>SR_HS2!C59</f>
        <v>10.706083</v>
      </c>
      <c r="D63" s="169">
        <f>SR_HS2!D59</f>
        <v>8.127815</v>
      </c>
      <c r="E63" s="170">
        <f>SR_HS2!E59</f>
        <v>11.170496</v>
      </c>
      <c r="F63" s="108">
        <f t="shared" si="4"/>
        <v>0.17543408545455202</v>
      </c>
      <c r="G63" s="156">
        <f>SR_HS2!F59</f>
        <v>13.614599</v>
      </c>
      <c r="H63" s="113">
        <f t="shared" si="5"/>
        <v>0.20969108753094637</v>
      </c>
      <c r="I63" s="184">
        <f t="shared" si="6"/>
        <v>2.444103</v>
      </c>
      <c r="J63" s="147">
        <f t="shared" si="7"/>
        <v>0.4644130000000004</v>
      </c>
      <c r="K63" s="119">
        <f>SR_HS2!G59</f>
        <v>104.33784232758143</v>
      </c>
      <c r="L63" s="56">
        <f>SR_HS2!H59</f>
        <v>167.50626090775935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SR_HS2!A14</f>
        <v>02</v>
      </c>
      <c r="B64" s="57" t="str">
        <f>SR_HS2!B14</f>
        <v>  Mäso a jedlé droby</v>
      </c>
      <c r="C64" s="150">
        <f>SR_HS2!C14</f>
        <v>44.110384</v>
      </c>
      <c r="D64" s="165">
        <f>SR_HS2!D14</f>
        <v>8.303528</v>
      </c>
      <c r="E64" s="166">
        <f>SR_HS2!E14</f>
        <v>43.818231</v>
      </c>
      <c r="F64" s="109">
        <f t="shared" si="4"/>
        <v>0.6881709891594161</v>
      </c>
      <c r="G64" s="151">
        <f>SR_HS2!F14</f>
        <v>10.01612</v>
      </c>
      <c r="H64" s="114">
        <f t="shared" si="5"/>
        <v>0.1542675693672992</v>
      </c>
      <c r="I64" s="181">
        <f t="shared" si="6"/>
        <v>-33.802111</v>
      </c>
      <c r="J64" s="145">
        <f t="shared" si="7"/>
        <v>-0.2921530000000061</v>
      </c>
      <c r="K64" s="120">
        <f>SR_HS2!G14</f>
        <v>99.33767749562097</v>
      </c>
      <c r="L64" s="48">
        <f>SR_HS2!H14</f>
        <v>120.62487174126468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>
        <f>SR_HS2!A110</f>
        <v>99</v>
      </c>
      <c r="B65" s="59" t="str">
        <f>SR_HS2!B110</f>
        <v>  Nešpecifikované tovary z dôvodu zjednodušenia</v>
      </c>
      <c r="C65" s="152">
        <f>SR_HS2!C110</f>
        <v>0</v>
      </c>
      <c r="D65" s="176">
        <f>SR_HS2!D110</f>
        <v>0</v>
      </c>
      <c r="E65" s="168">
        <f>SR_HS2!E110</f>
        <v>0</v>
      </c>
      <c r="F65" s="107">
        <f t="shared" si="4"/>
        <v>0</v>
      </c>
      <c r="G65" s="153">
        <f>SR_HS2!F110</f>
        <v>0</v>
      </c>
      <c r="H65" s="112">
        <f t="shared" si="5"/>
        <v>0</v>
      </c>
      <c r="I65" s="182">
        <f t="shared" si="6"/>
        <v>0</v>
      </c>
      <c r="J65" s="146">
        <f t="shared" si="7"/>
        <v>0</v>
      </c>
      <c r="K65" s="118">
        <f>SR_HS2!G110</f>
        <v>0</v>
      </c>
      <c r="L65" s="52">
        <f>SR_HS2!H110</f>
        <v>0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SR_HS2!A27</f>
        <v>15</v>
      </c>
      <c r="B66" s="59" t="str">
        <f>SR_HS2!B27</f>
        <v>  Živočíšne a rastlinné tuky a oleje; upravené jedlé tuky; vosky</v>
      </c>
      <c r="C66" s="152">
        <f>SR_HS2!C27</f>
        <v>23.477003</v>
      </c>
      <c r="D66" s="167">
        <f>SR_HS2!D27</f>
        <v>8.224646</v>
      </c>
      <c r="E66" s="168">
        <f>SR_HS2!E27</f>
        <v>22.799895</v>
      </c>
      <c r="F66" s="107">
        <f t="shared" si="4"/>
        <v>0.3580753019189849</v>
      </c>
      <c r="G66" s="153">
        <f>SR_HS2!F27</f>
        <v>9.602652</v>
      </c>
      <c r="H66" s="112">
        <f t="shared" si="5"/>
        <v>0.14789936457630645</v>
      </c>
      <c r="I66" s="182">
        <f t="shared" si="6"/>
        <v>-13.197242999999999</v>
      </c>
      <c r="J66" s="146">
        <f t="shared" si="7"/>
        <v>-0.6771080000000005</v>
      </c>
      <c r="K66" s="118">
        <f>SR_HS2!G27</f>
        <v>97.11586696138345</v>
      </c>
      <c r="L66" s="52">
        <f>SR_HS2!H27</f>
        <v>116.7545934499795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SR_HS2!A81</f>
        <v>69</v>
      </c>
      <c r="B67" s="59" t="str">
        <f>SR_HS2!B81</f>
        <v>  Keramické výrobky</v>
      </c>
      <c r="C67" s="152">
        <f>SR_HS2!C81</f>
        <v>19.867067</v>
      </c>
      <c r="D67" s="167">
        <f>SR_HS2!D81</f>
        <v>6.315889</v>
      </c>
      <c r="E67" s="168">
        <f>SR_HS2!E81</f>
        <v>14.83466</v>
      </c>
      <c r="F67" s="107">
        <f t="shared" si="4"/>
        <v>0.23298025531983763</v>
      </c>
      <c r="G67" s="153">
        <f>SR_HS2!F81</f>
        <v>6.672553</v>
      </c>
      <c r="H67" s="112">
        <f t="shared" si="5"/>
        <v>0.10277018773581789</v>
      </c>
      <c r="I67" s="182">
        <f t="shared" si="6"/>
        <v>-8.162106999999999</v>
      </c>
      <c r="J67" s="146">
        <f t="shared" si="7"/>
        <v>-5.032406999999999</v>
      </c>
      <c r="K67" s="118">
        <f>SR_HS2!G81</f>
        <v>74.6696027148849</v>
      </c>
      <c r="L67" s="52">
        <f>SR_HS2!H81</f>
        <v>105.64709101125746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SR_HS2!A19</f>
        <v>07</v>
      </c>
      <c r="B68" s="50" t="str">
        <f>SR_HS2!B19</f>
        <v>  Zelenina, jedlé rastliny, korene a hľuzy</v>
      </c>
      <c r="C68" s="152">
        <f>SR_HS2!C19</f>
        <v>24.225084</v>
      </c>
      <c r="D68" s="176">
        <f>SR_HS2!D19</f>
        <v>6.363258</v>
      </c>
      <c r="E68" s="168">
        <f>SR_HS2!E19</f>
        <v>30.142221</v>
      </c>
      <c r="F68" s="107">
        <f t="shared" si="4"/>
        <v>0.4733874820512888</v>
      </c>
      <c r="G68" s="153">
        <f>SR_HS2!F19</f>
        <v>6.617522</v>
      </c>
      <c r="H68" s="112">
        <f t="shared" si="5"/>
        <v>0.10192260417952545</v>
      </c>
      <c r="I68" s="182">
        <f t="shared" si="6"/>
        <v>-23.524699</v>
      </c>
      <c r="J68" s="146">
        <f t="shared" si="7"/>
        <v>5.917137</v>
      </c>
      <c r="K68" s="118">
        <f>SR_HS2!G19</f>
        <v>124.42566143423899</v>
      </c>
      <c r="L68" s="52">
        <f>SR_HS2!H19</f>
        <v>103.99581472258394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SR_HS2!A23</f>
        <v>11</v>
      </c>
      <c r="B69" s="50" t="str">
        <f>SR_HS2!B23</f>
        <v>  Mlynské výrobky; slad; škroby; inulín; pšeničný lepok</v>
      </c>
      <c r="C69" s="152">
        <f>SR_HS2!C23</f>
        <v>3.605308</v>
      </c>
      <c r="D69" s="167">
        <f>SR_HS2!D23</f>
        <v>12.048503</v>
      </c>
      <c r="E69" s="168">
        <f>SR_HS2!E23</f>
        <v>3.219604</v>
      </c>
      <c r="F69" s="107">
        <f t="shared" si="4"/>
        <v>0.05056429752678999</v>
      </c>
      <c r="G69" s="153">
        <f>SR_HS2!F23</f>
        <v>10.058309</v>
      </c>
      <c r="H69" s="112">
        <f t="shared" si="5"/>
        <v>0.15491736135102513</v>
      </c>
      <c r="I69" s="182">
        <f t="shared" si="6"/>
        <v>6.838704999999999</v>
      </c>
      <c r="J69" s="146">
        <f t="shared" si="7"/>
        <v>-0.38570400000000005</v>
      </c>
      <c r="K69" s="118">
        <f>SR_HS2!G23</f>
        <v>89.30177393997961</v>
      </c>
      <c r="L69" s="52">
        <f>SR_HS2!H23</f>
        <v>83.4818151267423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SR_HS2!A29</f>
        <v>17</v>
      </c>
      <c r="B70" s="59" t="str">
        <f>SR_HS2!B29</f>
        <v>  Cukor a cukrovinky</v>
      </c>
      <c r="C70" s="152">
        <f>SR_HS2!C29</f>
        <v>22.191981</v>
      </c>
      <c r="D70" s="167">
        <f>SR_HS2!D29</f>
        <v>17.141131</v>
      </c>
      <c r="E70" s="168">
        <f>SR_HS2!E29</f>
        <v>16.041581</v>
      </c>
      <c r="F70" s="107">
        <f t="shared" si="4"/>
        <v>0.2519351058341651</v>
      </c>
      <c r="G70" s="153">
        <f>SR_HS2!F29</f>
        <v>25.919654</v>
      </c>
      <c r="H70" s="112">
        <f t="shared" si="5"/>
        <v>0.3992126713159781</v>
      </c>
      <c r="I70" s="182">
        <f t="shared" si="6"/>
        <v>9.878073</v>
      </c>
      <c r="J70" s="146">
        <f t="shared" si="7"/>
        <v>-6.150399999999998</v>
      </c>
      <c r="K70" s="118">
        <f>SR_HS2!G29</f>
        <v>72.28548456309511</v>
      </c>
      <c r="L70" s="52">
        <f>SR_HS2!H29</f>
        <v>151.21320757655957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SR_HS2!A32</f>
        <v>20</v>
      </c>
      <c r="B71" s="59" t="str">
        <f>SR_HS2!B32</f>
        <v>  Prípravky zo zeleniny, ovocia, orechov alebo z iných častí rastlín</v>
      </c>
      <c r="C71" s="152">
        <f>SR_HS2!C32</f>
        <v>17.782491</v>
      </c>
      <c r="D71" s="176">
        <f>SR_HS2!D32</f>
        <v>5.175707</v>
      </c>
      <c r="E71" s="168">
        <f>SR_HS2!E32</f>
        <v>17.083914</v>
      </c>
      <c r="F71" s="107">
        <f t="shared" si="4"/>
        <v>0.26830508050620294</v>
      </c>
      <c r="G71" s="153">
        <f>SR_HS2!F32</f>
        <v>4.633729</v>
      </c>
      <c r="H71" s="112">
        <f t="shared" si="5"/>
        <v>0.07136836518899195</v>
      </c>
      <c r="I71" s="182">
        <f t="shared" si="6"/>
        <v>-12.450185000000001</v>
      </c>
      <c r="J71" s="146">
        <f t="shared" si="7"/>
        <v>-0.6985770000000002</v>
      </c>
      <c r="K71" s="118">
        <f>SR_HS2!G32</f>
        <v>96.07154588184524</v>
      </c>
      <c r="L71" s="52">
        <f>SR_HS2!H32</f>
        <v>89.5284257783526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SR_HS2!A21</f>
        <v>09</v>
      </c>
      <c r="B72" s="50" t="str">
        <f>SR_HS2!B21</f>
        <v>  Káva, čaj, maté a koreniny</v>
      </c>
      <c r="C72" s="152">
        <f>SR_HS2!C21</f>
        <v>15.321805</v>
      </c>
      <c r="D72" s="176">
        <f>SR_HS2!D21</f>
        <v>6.971465</v>
      </c>
      <c r="E72" s="168">
        <f>SR_HS2!E21</f>
        <v>15.935312</v>
      </c>
      <c r="F72" s="107">
        <f t="shared" si="4"/>
        <v>0.2502661374349849</v>
      </c>
      <c r="G72" s="153">
        <f>SR_HS2!F21</f>
        <v>6.621284</v>
      </c>
      <c r="H72" s="112">
        <f t="shared" si="5"/>
        <v>0.10198054623652555</v>
      </c>
      <c r="I72" s="182">
        <f t="shared" si="6"/>
        <v>-9.314028</v>
      </c>
      <c r="J72" s="146">
        <f t="shared" si="7"/>
        <v>0.6135070000000002</v>
      </c>
      <c r="K72" s="118">
        <f>SR_HS2!G21</f>
        <v>104.004143114992</v>
      </c>
      <c r="L72" s="52">
        <f>SR_HS2!H21</f>
        <v>94.97693813280279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7">
        <f>SR_HS2!C68</f>
        <v>13.542738</v>
      </c>
      <c r="D73" s="180">
        <f>SR_HS2!D68</f>
        <v>7.22202</v>
      </c>
      <c r="E73" s="172">
        <f>SR_HS2!E68</f>
        <v>13.064375</v>
      </c>
      <c r="F73" s="110">
        <f t="shared" si="4"/>
        <v>0.2051777002704547</v>
      </c>
      <c r="G73" s="158">
        <f>SR_HS2!F68</f>
        <v>7.003997</v>
      </c>
      <c r="H73" s="115">
        <f t="shared" si="5"/>
        <v>0.10787506470028868</v>
      </c>
      <c r="I73" s="185">
        <f t="shared" si="6"/>
        <v>-6.060378</v>
      </c>
      <c r="J73" s="147">
        <f t="shared" si="7"/>
        <v>-0.47836299999999987</v>
      </c>
      <c r="K73" s="121">
        <f>SR_HS2!G68</f>
        <v>96.46775268044024</v>
      </c>
      <c r="L73" s="63">
        <f>SR_HS2!H68</f>
        <v>96.98113547179321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SR_HS2!A35</f>
        <v>23</v>
      </c>
      <c r="B74" s="65" t="str">
        <f>SR_HS2!B35</f>
        <v>  Zvyšky a odpady v potravinárskom priemysle; pripravené krmivo</v>
      </c>
      <c r="C74" s="159">
        <f>SR_HS2!C35</f>
        <v>17.114611</v>
      </c>
      <c r="D74" s="177">
        <f>SR_HS2!D35</f>
        <v>8.412706</v>
      </c>
      <c r="E74" s="174">
        <f>SR_HS2!E35</f>
        <v>17.176021</v>
      </c>
      <c r="F74" s="111">
        <f t="shared" si="4"/>
        <v>0.2697516328624244</v>
      </c>
      <c r="G74" s="154">
        <f>SR_HS2!F35</f>
        <v>6.118251</v>
      </c>
      <c r="H74" s="116">
        <f t="shared" si="5"/>
        <v>0.09423286767221715</v>
      </c>
      <c r="I74" s="183">
        <f t="shared" si="6"/>
        <v>-11.057769999999998</v>
      </c>
      <c r="J74" s="145">
        <f t="shared" si="7"/>
        <v>0.06140999999999863</v>
      </c>
      <c r="K74" s="122">
        <f>SR_HS2!G35</f>
        <v>100.35881621849308</v>
      </c>
      <c r="L74" s="67">
        <f>SR_HS2!H35</f>
        <v>72.7263142204185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SR_HS2!A71</f>
        <v>59</v>
      </c>
      <c r="B75" s="59" t="str">
        <f>SR_HS2!B71</f>
        <v>  Impregnované, vrstvené textílie; textil. výrobky na priemysel. použitie</v>
      </c>
      <c r="C75" s="152">
        <f>SR_HS2!C71</f>
        <v>15.568168</v>
      </c>
      <c r="D75" s="176">
        <f>SR_HS2!D71</f>
        <v>5.238549</v>
      </c>
      <c r="E75" s="168">
        <f>SR_HS2!E71</f>
        <v>18.213643</v>
      </c>
      <c r="F75" s="107">
        <f t="shared" si="4"/>
        <v>0.28604762066972705</v>
      </c>
      <c r="G75" s="153">
        <f>SR_HS2!F71</f>
        <v>4.265776</v>
      </c>
      <c r="H75" s="112">
        <f t="shared" si="5"/>
        <v>0.06570117919766937</v>
      </c>
      <c r="I75" s="182">
        <f t="shared" si="6"/>
        <v>-13.947867000000002</v>
      </c>
      <c r="J75" s="146">
        <f t="shared" si="7"/>
        <v>2.645475000000001</v>
      </c>
      <c r="K75" s="118">
        <f>SR_HS2!G71</f>
        <v>116.99284719949065</v>
      </c>
      <c r="L75" s="52">
        <f>SR_HS2!H71</f>
        <v>81.43048771711403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2">
        <f>SR_HS2!C28</f>
        <v>16.718932</v>
      </c>
      <c r="D76" s="176">
        <f>SR_HS2!D28</f>
        <v>4.644709</v>
      </c>
      <c r="E76" s="168">
        <f>SR_HS2!E28</f>
        <v>19.050215</v>
      </c>
      <c r="F76" s="107">
        <f t="shared" si="4"/>
        <v>0.29918609220553766</v>
      </c>
      <c r="G76" s="153">
        <f>SR_HS2!F28</f>
        <v>5.383521</v>
      </c>
      <c r="H76" s="112">
        <f t="shared" si="5"/>
        <v>0.08291660835810793</v>
      </c>
      <c r="I76" s="182">
        <f t="shared" si="6"/>
        <v>-13.666694000000001</v>
      </c>
      <c r="J76" s="146">
        <f t="shared" si="7"/>
        <v>2.3312830000000027</v>
      </c>
      <c r="K76" s="118">
        <f>SR_HS2!G28</f>
        <v>113.9439708230167</v>
      </c>
      <c r="L76" s="52">
        <f>SR_HS2!H28</f>
        <v>115.90652934338837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SR_HS2!A54</f>
        <v>42</v>
      </c>
      <c r="B77" s="59" t="str">
        <f>SR_HS2!B54</f>
        <v>  Kožené výrobky; sedlárske výrobky; cestovné potreby, kabelky</v>
      </c>
      <c r="C77" s="152">
        <f>SR_HS2!C54</f>
        <v>11.635318</v>
      </c>
      <c r="D77" s="176">
        <f>SR_HS2!D54</f>
        <v>5.656501</v>
      </c>
      <c r="E77" s="168">
        <f>SR_HS2!E54</f>
        <v>7.285658</v>
      </c>
      <c r="F77" s="107">
        <f t="shared" si="4"/>
        <v>0.11442220185787996</v>
      </c>
      <c r="G77" s="153">
        <f>SR_HS2!F54</f>
        <v>8.783516</v>
      </c>
      <c r="H77" s="112">
        <f t="shared" si="5"/>
        <v>0.13528309004073258</v>
      </c>
      <c r="I77" s="182">
        <f t="shared" si="6"/>
        <v>1.4978580000000008</v>
      </c>
      <c r="J77" s="146">
        <f t="shared" si="7"/>
        <v>-4.34966</v>
      </c>
      <c r="K77" s="118">
        <f>SR_HS2!G54</f>
        <v>62.61675013953207</v>
      </c>
      <c r="L77" s="52">
        <f>SR_HS2!H54</f>
        <v>155.28178992631666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8.642699</v>
      </c>
      <c r="D78" s="176">
        <f>SR_HS2!D47</f>
        <v>4.7281</v>
      </c>
      <c r="E78" s="168">
        <f>SR_HS2!E47</f>
        <v>7.626343</v>
      </c>
      <c r="F78" s="107">
        <f aca="true" t="shared" si="8" ref="F78:F109">E78/$E$11*100</f>
        <v>0.11977270387704582</v>
      </c>
      <c r="G78" s="153">
        <f>SR_HS2!F47</f>
        <v>4.813921</v>
      </c>
      <c r="H78" s="112">
        <f aca="true" t="shared" si="9" ref="H78:H109">G78/$G$11*100</f>
        <v>0.07414366958425002</v>
      </c>
      <c r="I78" s="182">
        <f aca="true" t="shared" si="10" ref="I78:I111">G78-E78</f>
        <v>-2.8124220000000006</v>
      </c>
      <c r="J78" s="146">
        <f aca="true" t="shared" si="11" ref="J78:J111">E78-C78</f>
        <v>-1.016356</v>
      </c>
      <c r="K78" s="118">
        <f>SR_HS2!G47</f>
        <v>88.24029391744408</v>
      </c>
      <c r="L78" s="52">
        <f>SR_HS2!H47</f>
        <v>101.81512658361709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SR_HS2!A90</f>
        <v>79</v>
      </c>
      <c r="B79" s="59" t="str">
        <f>SR_HS2!B90</f>
        <v>  Zinok a predmety zo zinku</v>
      </c>
      <c r="C79" s="152">
        <f>SR_HS2!C90</f>
        <v>3.425285</v>
      </c>
      <c r="D79" s="176">
        <f>SR_HS2!D90</f>
        <v>3.580561</v>
      </c>
      <c r="E79" s="168">
        <f>SR_HS2!E90</f>
        <v>13.566095</v>
      </c>
      <c r="F79" s="107">
        <f t="shared" si="8"/>
        <v>0.21305727780705272</v>
      </c>
      <c r="G79" s="153">
        <f>SR_HS2!F90</f>
        <v>8.506271</v>
      </c>
      <c r="H79" s="112">
        <f t="shared" si="9"/>
        <v>0.13101298222760366</v>
      </c>
      <c r="I79" s="182">
        <f t="shared" si="10"/>
        <v>-5.059824000000001</v>
      </c>
      <c r="J79" s="146">
        <f t="shared" si="11"/>
        <v>10.14081</v>
      </c>
      <c r="K79" s="118">
        <f>SR_HS2!G90</f>
        <v>396.05740836164</v>
      </c>
      <c r="L79" s="52">
        <f>SR_HS2!H90</f>
        <v>237.56810734407262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SR_HS2!A64</f>
        <v>52</v>
      </c>
      <c r="B80" s="59" t="str">
        <f>SR_HS2!B64</f>
        <v>  Bavlna</v>
      </c>
      <c r="C80" s="152">
        <f>SR_HS2!C64</f>
        <v>17.118332</v>
      </c>
      <c r="D80" s="176">
        <f>SR_HS2!D64</f>
        <v>3.26181</v>
      </c>
      <c r="E80" s="168">
        <f>SR_HS2!E64</f>
        <v>14.629918</v>
      </c>
      <c r="F80" s="107">
        <f t="shared" si="8"/>
        <v>0.22976475571049745</v>
      </c>
      <c r="G80" s="153">
        <f>SR_HS2!F64</f>
        <v>4.758709</v>
      </c>
      <c r="H80" s="112">
        <f t="shared" si="9"/>
        <v>0.07329329827880367</v>
      </c>
      <c r="I80" s="182">
        <f t="shared" si="10"/>
        <v>-9.871209</v>
      </c>
      <c r="J80" s="146">
        <f t="shared" si="11"/>
        <v>-2.488413999999999</v>
      </c>
      <c r="K80" s="118">
        <f>SR_HS2!G64</f>
        <v>85.46345520112591</v>
      </c>
      <c r="L80" s="52">
        <f>SR_HS2!H64</f>
        <v>145.89166750975684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SR_HS2!A70</f>
        <v>58</v>
      </c>
      <c r="B81" s="59" t="str">
        <f>SR_HS2!B70</f>
        <v>  Špeciálne tkaniny; všívané textílie; čipky, tapisérie; výšivky</v>
      </c>
      <c r="C81" s="152">
        <f>SR_HS2!C70</f>
        <v>3.460248</v>
      </c>
      <c r="D81" s="176">
        <f>SR_HS2!D70</f>
        <v>2.163724</v>
      </c>
      <c r="E81" s="168">
        <f>SR_HS2!E70</f>
        <v>5.012884</v>
      </c>
      <c r="F81" s="107">
        <f t="shared" si="8"/>
        <v>0.07872799202736894</v>
      </c>
      <c r="G81" s="153">
        <f>SR_HS2!F70</f>
        <v>2.478242</v>
      </c>
      <c r="H81" s="112">
        <f t="shared" si="9"/>
        <v>0.038169707396072956</v>
      </c>
      <c r="I81" s="182">
        <f t="shared" si="10"/>
        <v>-2.534642</v>
      </c>
      <c r="J81" s="146">
        <f t="shared" si="11"/>
        <v>1.5526359999999997</v>
      </c>
      <c r="K81" s="118">
        <f>SR_HS2!G70</f>
        <v>144.87065666969534</v>
      </c>
      <c r="L81" s="52">
        <f>SR_HS2!H70</f>
        <v>114.53595745113516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SR_HS2!A91</f>
        <v>80</v>
      </c>
      <c r="B82" s="59" t="str">
        <f>SR_HS2!B91</f>
        <v>  Cín a predmety z cínu</v>
      </c>
      <c r="C82" s="152">
        <f>SR_HS2!C91</f>
        <v>5.361471</v>
      </c>
      <c r="D82" s="176">
        <f>SR_HS2!D91</f>
        <v>2.325546</v>
      </c>
      <c r="E82" s="168">
        <f>SR_HS2!E91</f>
        <v>3.223491</v>
      </c>
      <c r="F82" s="107">
        <f t="shared" si="8"/>
        <v>0.05062534336487649</v>
      </c>
      <c r="G82" s="153">
        <f>SR_HS2!F91</f>
        <v>1.832158</v>
      </c>
      <c r="H82" s="112">
        <f t="shared" si="9"/>
        <v>0.02821876748250342</v>
      </c>
      <c r="I82" s="182">
        <f t="shared" si="10"/>
        <v>-1.3913330000000002</v>
      </c>
      <c r="J82" s="146">
        <f t="shared" si="11"/>
        <v>-2.1379799999999998</v>
      </c>
      <c r="K82" s="118">
        <f>SR_HS2!G91</f>
        <v>60.123257218028414</v>
      </c>
      <c r="L82" s="52">
        <f>SR_HS2!H91</f>
        <v>78.78399309237486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SR_HS2!A38</f>
        <v>26</v>
      </c>
      <c r="B83" s="68" t="str">
        <f>SR_HS2!B38</f>
        <v>  Rudy kovov, trosky a popoly</v>
      </c>
      <c r="C83" s="155">
        <f>SR_HS2!C38</f>
        <v>32.64276</v>
      </c>
      <c r="D83" s="178">
        <f>SR_HS2!D38</f>
        <v>2.300602</v>
      </c>
      <c r="E83" s="170">
        <f>SR_HS2!E38</f>
        <v>53.008679</v>
      </c>
      <c r="F83" s="108">
        <f t="shared" si="8"/>
        <v>0.8325081645003873</v>
      </c>
      <c r="G83" s="156">
        <f>SR_HS2!F38</f>
        <v>6.027064</v>
      </c>
      <c r="H83" s="113">
        <f t="shared" si="9"/>
        <v>0.09282841197001951</v>
      </c>
      <c r="I83" s="184">
        <f t="shared" si="10"/>
        <v>-46.981615</v>
      </c>
      <c r="J83" s="147">
        <f t="shared" si="11"/>
        <v>20.365918999999998</v>
      </c>
      <c r="K83" s="119">
        <f>SR_HS2!G38</f>
        <v>162.39030952039593</v>
      </c>
      <c r="L83" s="56">
        <f>SR_HS2!H38</f>
        <v>261.97769105651474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50">
        <f>SR_HS2!C63</f>
        <v>4.200632</v>
      </c>
      <c r="D84" s="179">
        <f>SR_HS2!D63</f>
        <v>1.879135</v>
      </c>
      <c r="E84" s="166">
        <f>SR_HS2!E63</f>
        <v>3.483096</v>
      </c>
      <c r="F84" s="109">
        <f t="shared" si="8"/>
        <v>0.054702473490023044</v>
      </c>
      <c r="G84" s="151">
        <f>SR_HS2!F63</f>
        <v>1.776717</v>
      </c>
      <c r="H84" s="114">
        <f t="shared" si="9"/>
        <v>0.027364869135309857</v>
      </c>
      <c r="I84" s="181">
        <f t="shared" si="10"/>
        <v>-1.706379</v>
      </c>
      <c r="J84" s="145">
        <f t="shared" si="11"/>
        <v>-0.7175359999999995</v>
      </c>
      <c r="K84" s="120">
        <f>SR_HS2!G63</f>
        <v>82.91837990092921</v>
      </c>
      <c r="L84" s="48">
        <f>SR_HS2!H63</f>
        <v>94.5497263368518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SR_HS2!A77</f>
        <v>65</v>
      </c>
      <c r="B85" s="59" t="str">
        <f>SR_HS2!B77</f>
        <v>  Pokrývky hlavy a ich časti</v>
      </c>
      <c r="C85" s="152">
        <f>SR_HS2!C77</f>
        <v>2.561504</v>
      </c>
      <c r="D85" s="176">
        <f>SR_HS2!D77</f>
        <v>1.802499</v>
      </c>
      <c r="E85" s="168">
        <f>SR_HS2!E77</f>
        <v>1.573099</v>
      </c>
      <c r="F85" s="107">
        <f t="shared" si="8"/>
        <v>0.024705723398000444</v>
      </c>
      <c r="G85" s="153">
        <f>SR_HS2!F77</f>
        <v>1.058967</v>
      </c>
      <c r="H85" s="112">
        <f t="shared" si="9"/>
        <v>0.016310134576081433</v>
      </c>
      <c r="I85" s="182">
        <f t="shared" si="10"/>
        <v>-0.514132</v>
      </c>
      <c r="J85" s="146">
        <f t="shared" si="11"/>
        <v>-0.9884049999999998</v>
      </c>
      <c r="K85" s="118">
        <f>SR_HS2!G77</f>
        <v>61.41309949154872</v>
      </c>
      <c r="L85" s="52">
        <f>SR_HS2!H77</f>
        <v>58.74993550620555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SR_HS2!A99</f>
        <v>88</v>
      </c>
      <c r="B86" s="59" t="str">
        <f>SR_HS2!B99</f>
        <v>  Lietadlá, kozmické lode a ich časti a súčasti</v>
      </c>
      <c r="C86" s="152">
        <f>SR_HS2!C99</f>
        <v>1.704031</v>
      </c>
      <c r="D86" s="176">
        <f>SR_HS2!D99</f>
        <v>1.296905</v>
      </c>
      <c r="E86" s="168">
        <f>SR_HS2!E99</f>
        <v>11.610606</v>
      </c>
      <c r="F86" s="107">
        <f t="shared" si="8"/>
        <v>0.18234606996709318</v>
      </c>
      <c r="G86" s="153">
        <f>SR_HS2!F99</f>
        <v>1.507695</v>
      </c>
      <c r="H86" s="112">
        <f t="shared" si="9"/>
        <v>0.023221411384571088</v>
      </c>
      <c r="I86" s="182">
        <f t="shared" si="10"/>
        <v>-10.102911</v>
      </c>
      <c r="J86" s="146">
        <f t="shared" si="11"/>
        <v>9.906575</v>
      </c>
      <c r="K86" s="118">
        <f>SR_HS2!G99</f>
        <v>681.3611958937366</v>
      </c>
      <c r="L86" s="52">
        <f>SR_HS2!H99</f>
        <v>116.25331076678708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SR_HS2!A49</f>
        <v>37</v>
      </c>
      <c r="B87" s="59" t="str">
        <f>SR_HS2!B49</f>
        <v>  Fotografický alebo kinematografický tovar</v>
      </c>
      <c r="C87" s="152">
        <f>SR_HS2!C49</f>
        <v>3.657204</v>
      </c>
      <c r="D87" s="176">
        <f>SR_HS2!D49</f>
        <v>1.296084</v>
      </c>
      <c r="E87" s="168">
        <f>SR_HS2!E49</f>
        <v>3.903818</v>
      </c>
      <c r="F87" s="107">
        <f t="shared" si="8"/>
        <v>0.06130996695321482</v>
      </c>
      <c r="G87" s="153">
        <f>SR_HS2!F49</f>
        <v>0.835681</v>
      </c>
      <c r="H87" s="112">
        <f t="shared" si="9"/>
        <v>0.012871099451327857</v>
      </c>
      <c r="I87" s="182">
        <f t="shared" si="10"/>
        <v>-3.0681369999999997</v>
      </c>
      <c r="J87" s="146">
        <f t="shared" si="11"/>
        <v>0.24661399999999967</v>
      </c>
      <c r="K87" s="118">
        <f>SR_HS2!G49</f>
        <v>106.7432388239759</v>
      </c>
      <c r="L87" s="52">
        <f>SR_HS2!H49</f>
        <v>64.47737955255987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2">
        <f>SR_HS2!C87</f>
        <v>0.571764</v>
      </c>
      <c r="D88" s="176">
        <f>SR_HS2!D87</f>
        <v>2.846728</v>
      </c>
      <c r="E88" s="168">
        <f>SR_HS2!E87</f>
        <v>1.096256</v>
      </c>
      <c r="F88" s="107">
        <f t="shared" si="8"/>
        <v>0.017216842366181893</v>
      </c>
      <c r="G88" s="153">
        <f>SR_HS2!F87</f>
        <v>1.087172</v>
      </c>
      <c r="H88" s="112">
        <f t="shared" si="9"/>
        <v>0.016744545984291863</v>
      </c>
      <c r="I88" s="182">
        <f t="shared" si="10"/>
        <v>-0.00908399999999987</v>
      </c>
      <c r="J88" s="146">
        <f t="shared" si="11"/>
        <v>0.5244919999999998</v>
      </c>
      <c r="K88" s="118">
        <f>SR_HS2!G87</f>
        <v>191.7322531673907</v>
      </c>
      <c r="L88" s="52">
        <f>SR_HS2!H87</f>
        <v>38.190231030151104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SR_HS2!A15</f>
        <v>03</v>
      </c>
      <c r="B89" s="50" t="str">
        <f>SR_HS2!B15</f>
        <v>  Ryby, kôrovce, mäkkýše a ostatné vodné bezstavovce</v>
      </c>
      <c r="C89" s="152">
        <f>SR_HS2!C15</f>
        <v>4.459222</v>
      </c>
      <c r="D89" s="176">
        <f>SR_HS2!D15</f>
        <v>0.468255</v>
      </c>
      <c r="E89" s="168">
        <f>SR_HS2!E15</f>
        <v>4.763837</v>
      </c>
      <c r="F89" s="107">
        <f t="shared" si="8"/>
        <v>0.07481667665872284</v>
      </c>
      <c r="G89" s="153">
        <f>SR_HS2!F15</f>
        <v>0.452974</v>
      </c>
      <c r="H89" s="112">
        <f t="shared" si="9"/>
        <v>0.006976673399138888</v>
      </c>
      <c r="I89" s="182">
        <f t="shared" si="10"/>
        <v>-4.3108629999999994</v>
      </c>
      <c r="J89" s="146">
        <f t="shared" si="11"/>
        <v>0.3046150000000001</v>
      </c>
      <c r="K89" s="118">
        <f>SR_HS2!G15</f>
        <v>106.83112435308222</v>
      </c>
      <c r="L89" s="52">
        <f>SR_HS2!H15</f>
        <v>96.73660719052654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SR_HS2!A17</f>
        <v>05</v>
      </c>
      <c r="B90" s="50" t="str">
        <f>SR_HS2!B17</f>
        <v>  Výrobky živočíšneho pôvodu inde neuvedené ani nezahrnuté</v>
      </c>
      <c r="C90" s="152">
        <f>SR_HS2!C17</f>
        <v>2.88187</v>
      </c>
      <c r="D90" s="176">
        <f>SR_HS2!D17</f>
        <v>1.101385</v>
      </c>
      <c r="E90" s="168">
        <f>SR_HS2!E17</f>
        <v>1.764552</v>
      </c>
      <c r="F90" s="107">
        <f t="shared" si="8"/>
        <v>0.027712517542372396</v>
      </c>
      <c r="G90" s="153">
        <f>SR_HS2!F17</f>
        <v>1.234119</v>
      </c>
      <c r="H90" s="112">
        <f t="shared" si="9"/>
        <v>0.019007813249042736</v>
      </c>
      <c r="I90" s="182">
        <f t="shared" si="10"/>
        <v>-0.5304329999999999</v>
      </c>
      <c r="J90" s="146">
        <f t="shared" si="11"/>
        <v>-1.1173180000000003</v>
      </c>
      <c r="K90" s="118">
        <f>SR_HS2!G17</f>
        <v>61.22941007054447</v>
      </c>
      <c r="L90" s="52">
        <f>SR_HS2!H17</f>
        <v>112.05155327156263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SR_HS2!A104</f>
        <v>93</v>
      </c>
      <c r="B91" s="59" t="str">
        <f>SR_HS2!B104</f>
        <v>  Zbrane a strelivo; ich časti, súčasti a príslušenstvo</v>
      </c>
      <c r="C91" s="152">
        <f>SR_HS2!C104</f>
        <v>1.663714</v>
      </c>
      <c r="D91" s="176">
        <f>SR_HS2!D104</f>
        <v>1.272309</v>
      </c>
      <c r="E91" s="168">
        <f>SR_HS2!E104</f>
        <v>2.828507</v>
      </c>
      <c r="F91" s="107">
        <f t="shared" si="8"/>
        <v>0.04442206852290164</v>
      </c>
      <c r="G91" s="153">
        <f>SR_HS2!F104</f>
        <v>0.566274</v>
      </c>
      <c r="H91" s="112">
        <f t="shared" si="9"/>
        <v>0.008721711957913643</v>
      </c>
      <c r="I91" s="182">
        <f t="shared" si="10"/>
        <v>-2.262233</v>
      </c>
      <c r="J91" s="146">
        <f t="shared" si="11"/>
        <v>1.1647930000000002</v>
      </c>
      <c r="K91" s="118">
        <f>SR_HS2!G104</f>
        <v>170.01161257283405</v>
      </c>
      <c r="L91" s="52">
        <f>SR_HS2!H104</f>
        <v>44.507584242507136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SR_HS2!A100</f>
        <v>89</v>
      </c>
      <c r="B92" s="61" t="str">
        <f>SR_HS2!B100</f>
        <v>  Lode, člny a plávajúce konštrukcie</v>
      </c>
      <c r="C92" s="157">
        <f>SR_HS2!C100</f>
        <v>0.198231</v>
      </c>
      <c r="D92" s="171">
        <f>SR_HS2!D100</f>
        <v>7.692939</v>
      </c>
      <c r="E92" s="172">
        <f>SR_HS2!E100</f>
        <v>0.093208</v>
      </c>
      <c r="F92" s="110">
        <f t="shared" si="8"/>
        <v>0.0014638437037216509</v>
      </c>
      <c r="G92" s="158">
        <f>SR_HS2!F100</f>
        <v>6.430401</v>
      </c>
      <c r="H92" s="115">
        <f t="shared" si="9"/>
        <v>0.09904057981803834</v>
      </c>
      <c r="I92" s="185">
        <f t="shared" si="10"/>
        <v>6.337193</v>
      </c>
      <c r="J92" s="147">
        <f t="shared" si="11"/>
        <v>-0.10502299999999999</v>
      </c>
      <c r="K92" s="121">
        <f>SR_HS2!G100</f>
        <v>47.019890935322934</v>
      </c>
      <c r="L92" s="63">
        <f>SR_HS2!H100</f>
        <v>83.58835290387717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SR_HS2!A92</f>
        <v>81</v>
      </c>
      <c r="B93" s="65" t="str">
        <f>SR_HS2!B92</f>
        <v>  Ostatné základné kovy; cermenty; predmety z nich</v>
      </c>
      <c r="C93" s="159">
        <f>SR_HS2!C92</f>
        <v>1.28658</v>
      </c>
      <c r="D93" s="177">
        <f>SR_HS2!D92</f>
        <v>0.529283</v>
      </c>
      <c r="E93" s="174">
        <f>SR_HS2!E92</f>
        <v>1.715378</v>
      </c>
      <c r="F93" s="111">
        <f t="shared" si="8"/>
        <v>0.02694023350788171</v>
      </c>
      <c r="G93" s="154">
        <f>SR_HS2!F92</f>
        <v>1.204271</v>
      </c>
      <c r="H93" s="116">
        <f t="shared" si="9"/>
        <v>0.018548096471440716</v>
      </c>
      <c r="I93" s="183">
        <f t="shared" si="10"/>
        <v>-0.511107</v>
      </c>
      <c r="J93" s="145">
        <f t="shared" si="11"/>
        <v>0.428798</v>
      </c>
      <c r="K93" s="122">
        <f>SR_HS2!G92</f>
        <v>133.32851435588927</v>
      </c>
      <c r="L93" s="67">
        <f>SR_HS2!H92</f>
        <v>227.52875115958764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0.537626</v>
      </c>
      <c r="D94" s="176">
        <f>SR_HS2!D78</f>
        <v>0.529964</v>
      </c>
      <c r="E94" s="168">
        <f>SR_HS2!E78</f>
        <v>0.567235</v>
      </c>
      <c r="F94" s="107">
        <f t="shared" si="8"/>
        <v>0.008908499091071054</v>
      </c>
      <c r="G94" s="153">
        <f>SR_HS2!F78</f>
        <v>0.746909</v>
      </c>
      <c r="H94" s="112">
        <f t="shared" si="9"/>
        <v>0.011503839407730747</v>
      </c>
      <c r="I94" s="182">
        <f t="shared" si="10"/>
        <v>0.179674</v>
      </c>
      <c r="J94" s="146">
        <f t="shared" si="11"/>
        <v>0.029608999999999996</v>
      </c>
      <c r="K94" s="118">
        <f>SR_HS2!G78</f>
        <v>105.5073601351125</v>
      </c>
      <c r="L94" s="52">
        <f>SR_HS2!H78</f>
        <v>140.93579941279032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4.606593</v>
      </c>
      <c r="D95" s="176">
        <f>SR_HS2!D102</f>
        <v>0.738456</v>
      </c>
      <c r="E95" s="168">
        <f>SR_HS2!E102</f>
        <v>3.435999</v>
      </c>
      <c r="F95" s="107">
        <f t="shared" si="8"/>
        <v>0.05396280900935422</v>
      </c>
      <c r="G95" s="153">
        <f>SR_HS2!F102</f>
        <v>1.302766</v>
      </c>
      <c r="H95" s="112">
        <f t="shared" si="9"/>
        <v>0.020065109470968692</v>
      </c>
      <c r="I95" s="182">
        <f t="shared" si="10"/>
        <v>-2.1332329999999997</v>
      </c>
      <c r="J95" s="146">
        <f t="shared" si="11"/>
        <v>-1.1705940000000004</v>
      </c>
      <c r="K95" s="118">
        <f>SR_HS2!G102</f>
        <v>74.58872533345142</v>
      </c>
      <c r="L95" s="52">
        <f>SR_HS2!H102</f>
        <v>176.41755229830892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4.089534</v>
      </c>
      <c r="D96" s="176">
        <f>SR_HS2!D69</f>
        <v>0.543</v>
      </c>
      <c r="E96" s="168">
        <f>SR_HS2!E69</f>
        <v>4.604543</v>
      </c>
      <c r="F96" s="107">
        <f t="shared" si="8"/>
        <v>0.07231494377162477</v>
      </c>
      <c r="G96" s="153">
        <f>SR_HS2!F69</f>
        <v>0.708799</v>
      </c>
      <c r="H96" s="112">
        <f t="shared" si="9"/>
        <v>0.010916871892506511</v>
      </c>
      <c r="I96" s="182">
        <f t="shared" si="10"/>
        <v>-3.8957439999999997</v>
      </c>
      <c r="J96" s="146">
        <f t="shared" si="11"/>
        <v>0.515009</v>
      </c>
      <c r="K96" s="118">
        <f>SR_HS2!G69</f>
        <v>112.59334193088992</v>
      </c>
      <c r="L96" s="52">
        <f>SR_HS2!H69</f>
        <v>130.53388581952117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SR_HS2!A55</f>
        <v>43</v>
      </c>
      <c r="B97" s="59" t="str">
        <f>SR_HS2!B55</f>
        <v>  Kožušiny a umelé kožušiny; výrobky z nich</v>
      </c>
      <c r="C97" s="152">
        <f>SR_HS2!C55</f>
        <v>0.290241</v>
      </c>
      <c r="D97" s="176">
        <f>SR_HS2!D55</f>
        <v>0.133064</v>
      </c>
      <c r="E97" s="168">
        <f>SR_HS2!E55</f>
        <v>0.107933</v>
      </c>
      <c r="F97" s="107">
        <f t="shared" si="8"/>
        <v>0.001695101734548418</v>
      </c>
      <c r="G97" s="153">
        <f>SR_HS2!F55</f>
        <v>0.002112</v>
      </c>
      <c r="H97" s="112">
        <f t="shared" si="9"/>
        <v>3.252887410531582E-05</v>
      </c>
      <c r="I97" s="182">
        <f t="shared" si="10"/>
        <v>-0.105821</v>
      </c>
      <c r="J97" s="146">
        <f t="shared" si="11"/>
        <v>-0.18230800000000003</v>
      </c>
      <c r="K97" s="118">
        <f>SR_HS2!G55</f>
        <v>37.18737187371873</v>
      </c>
      <c r="L97" s="52">
        <f>SR_HS2!H55</f>
        <v>1.587206156436001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SR_HS2!A103</f>
        <v>92</v>
      </c>
      <c r="B98" s="59" t="str">
        <f>SR_HS2!B103</f>
        <v>  Hudobné nástroje; časti, súčasti a príslušenstvo týchto nástrojov</v>
      </c>
      <c r="C98" s="152">
        <f>SR_HS2!C103</f>
        <v>0.907783</v>
      </c>
      <c r="D98" s="176">
        <f>SR_HS2!D103</f>
        <v>1.178404</v>
      </c>
      <c r="E98" s="168">
        <f>SR_HS2!E103</f>
        <v>0.66337</v>
      </c>
      <c r="F98" s="107">
        <f t="shared" si="8"/>
        <v>0.010418311708628353</v>
      </c>
      <c r="G98" s="153">
        <f>SR_HS2!F103</f>
        <v>0.293026</v>
      </c>
      <c r="H98" s="112">
        <f t="shared" si="9"/>
        <v>0.004513165655106191</v>
      </c>
      <c r="I98" s="182">
        <f t="shared" si="10"/>
        <v>-0.370344</v>
      </c>
      <c r="J98" s="146">
        <f t="shared" si="11"/>
        <v>-0.244413</v>
      </c>
      <c r="K98" s="118">
        <f>SR_HS2!G103</f>
        <v>73.07583420266738</v>
      </c>
      <c r="L98" s="52">
        <f>SR_HS2!H103</f>
        <v>24.8663446492035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SR_HS2!A48</f>
        <v>36</v>
      </c>
      <c r="B99" s="59" t="str">
        <f>SR_HS2!B48</f>
        <v>  Výbušniny; pyrotechnické výrobky; zápalky; pyroforické zliatiny </v>
      </c>
      <c r="C99" s="152">
        <f>SR_HS2!C48</f>
        <v>0.770367</v>
      </c>
      <c r="D99" s="176">
        <f>SR_HS2!D48</f>
        <v>0.215773</v>
      </c>
      <c r="E99" s="168">
        <f>SR_HS2!E48</f>
        <v>0.598457</v>
      </c>
      <c r="F99" s="107">
        <f t="shared" si="8"/>
        <v>0.009398844642070938</v>
      </c>
      <c r="G99" s="153">
        <f>SR_HS2!F48</f>
        <v>0.074671</v>
      </c>
      <c r="H99" s="112">
        <f t="shared" si="9"/>
        <v>0.0011500774423854345</v>
      </c>
      <c r="I99" s="182">
        <f t="shared" si="10"/>
        <v>-0.523786</v>
      </c>
      <c r="J99" s="146">
        <f t="shared" si="11"/>
        <v>-0.17191</v>
      </c>
      <c r="K99" s="118">
        <f>SR_HS2!G48</f>
        <v>77.6846619857808</v>
      </c>
      <c r="L99" s="52">
        <f>SR_HS2!H48</f>
        <v>34.6062760400977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SR_HS2!A108</f>
        <v>97</v>
      </c>
      <c r="B100" s="59" t="str">
        <f>SR_HS2!B108</f>
        <v>  Umelecké diela, zberateľské predmety a starožitnosti</v>
      </c>
      <c r="C100" s="152">
        <f>SR_HS2!C108</f>
        <v>0.135164</v>
      </c>
      <c r="D100" s="176">
        <f>SR_HS2!D108</f>
        <v>0.106943</v>
      </c>
      <c r="E100" s="168">
        <f>SR_HS2!E108</f>
        <v>0.14125</v>
      </c>
      <c r="F100" s="107">
        <f t="shared" si="8"/>
        <v>0.002218349531699888</v>
      </c>
      <c r="G100" s="153">
        <f>SR_HS2!F108</f>
        <v>0.007068</v>
      </c>
      <c r="H100" s="112">
        <f t="shared" si="9"/>
        <v>0.00010886083436381262</v>
      </c>
      <c r="I100" s="182">
        <f t="shared" si="10"/>
        <v>-0.134182</v>
      </c>
      <c r="J100" s="146">
        <f t="shared" si="11"/>
        <v>0.00608599999999998</v>
      </c>
      <c r="K100" s="118">
        <f>SR_HS2!G108</f>
        <v>104.50267822793049</v>
      </c>
      <c r="L100" s="52">
        <f>SR_HS2!H108</f>
        <v>6.609128227186445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0.81474</v>
      </c>
      <c r="D101" s="176">
        <f>SR_HS2!D79</f>
        <v>0.096062</v>
      </c>
      <c r="E101" s="168">
        <f>SR_HS2!E79</f>
        <v>0.688017</v>
      </c>
      <c r="F101" s="107">
        <f t="shared" si="8"/>
        <v>0.010805396033639378</v>
      </c>
      <c r="G101" s="153">
        <f>SR_HS2!F79</f>
        <v>0.131385</v>
      </c>
      <c r="H101" s="112">
        <f t="shared" si="9"/>
        <v>0.002023582445230549</v>
      </c>
      <c r="I101" s="182">
        <f t="shared" si="10"/>
        <v>-0.556632</v>
      </c>
      <c r="J101" s="146">
        <f t="shared" si="11"/>
        <v>-0.12672300000000003</v>
      </c>
      <c r="K101" s="118">
        <f>SR_HS2!G79</f>
        <v>84.4462036968849</v>
      </c>
      <c r="L101" s="52">
        <f>SR_HS2!H79</f>
        <v>136.77104370094315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SR_HS2!A26</f>
        <v>14</v>
      </c>
      <c r="B102" s="68" t="str">
        <f>SR_HS2!B26</f>
        <v>  Rastlinné pletacie materiály a iné výrobky rastlinného pôvodu</v>
      </c>
      <c r="C102" s="155">
        <f>SR_HS2!C26</f>
        <v>0.021224</v>
      </c>
      <c r="D102" s="178">
        <f>SR_HS2!D26</f>
        <v>0.087876</v>
      </c>
      <c r="E102" s="170">
        <f>SR_HS2!E26</f>
        <v>0.109134</v>
      </c>
      <c r="F102" s="108">
        <f t="shared" si="8"/>
        <v>0.0017139635949914023</v>
      </c>
      <c r="G102" s="156">
        <f>SR_HS2!F26</f>
        <v>0.084809</v>
      </c>
      <c r="H102" s="113">
        <f t="shared" si="9"/>
        <v>0.0013062221988625613</v>
      </c>
      <c r="I102" s="184">
        <f t="shared" si="10"/>
        <v>-0.024325</v>
      </c>
      <c r="J102" s="147">
        <f t="shared" si="11"/>
        <v>0.08790999999999999</v>
      </c>
      <c r="K102" s="119">
        <f>SR_HS2!G26</f>
        <v>514.2009046362608</v>
      </c>
      <c r="L102" s="56">
        <f>SR_HS2!H26</f>
        <v>96.50985479539351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SR_HS2!A89</f>
        <v>78</v>
      </c>
      <c r="B103" s="69" t="str">
        <f>SR_HS2!B89</f>
        <v>  Olovo a predmety z olova</v>
      </c>
      <c r="C103" s="150">
        <f>SR_HS2!C89</f>
        <v>0.609519</v>
      </c>
      <c r="D103" s="179">
        <f>SR_HS2!D89</f>
        <v>0.156071</v>
      </c>
      <c r="E103" s="166">
        <f>SR_HS2!E89</f>
        <v>0.37022</v>
      </c>
      <c r="F103" s="109">
        <f t="shared" si="8"/>
        <v>0.005814353016820761</v>
      </c>
      <c r="G103" s="151">
        <f>SR_HS2!F89</f>
        <v>0.333195</v>
      </c>
      <c r="H103" s="114">
        <f t="shared" si="9"/>
        <v>0.005131845742197304</v>
      </c>
      <c r="I103" s="181">
        <f t="shared" si="10"/>
        <v>-0.037024999999999975</v>
      </c>
      <c r="J103" s="145">
        <f t="shared" si="11"/>
        <v>-0.23929900000000004</v>
      </c>
      <c r="K103" s="120">
        <f>SR_HS2!G89</f>
        <v>60.739698024179724</v>
      </c>
      <c r="L103" s="48">
        <f>SR_HS2!H89</f>
        <v>213.48937342619706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1.432804</v>
      </c>
      <c r="D104" s="176">
        <f>SR_HS2!D25</f>
        <v>0.10775</v>
      </c>
      <c r="E104" s="168">
        <f>SR_HS2!E25</f>
        <v>1.021964</v>
      </c>
      <c r="F104" s="107">
        <f t="shared" si="8"/>
        <v>0.01605007689071961</v>
      </c>
      <c r="G104" s="153">
        <f>SR_HS2!F25</f>
        <v>0.120781</v>
      </c>
      <c r="H104" s="112">
        <f t="shared" si="9"/>
        <v>0.0018602603898267755</v>
      </c>
      <c r="I104" s="182">
        <f t="shared" si="10"/>
        <v>-0.9011830000000001</v>
      </c>
      <c r="J104" s="146">
        <f t="shared" si="11"/>
        <v>-0.41083999999999987</v>
      </c>
      <c r="K104" s="118">
        <f>SR_HS2!G25</f>
        <v>71.32615486835604</v>
      </c>
      <c r="L104" s="52">
        <f>SR_HS2!H25</f>
        <v>112.09373549883992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SR_HS2!A18</f>
        <v>06</v>
      </c>
      <c r="B105" s="50" t="str">
        <f>SR_HS2!B18</f>
        <v>  Živé stromy a ostatné rastliny; cibuľky, korene; rezané kvety</v>
      </c>
      <c r="C105" s="152">
        <f>SR_HS2!C18</f>
        <v>5.346445</v>
      </c>
      <c r="D105" s="176">
        <f>SR_HS2!D18</f>
        <v>0.947478</v>
      </c>
      <c r="E105" s="168">
        <f>SR_HS2!E18</f>
        <v>5.36309</v>
      </c>
      <c r="F105" s="107">
        <f t="shared" si="8"/>
        <v>0.08422802258381842</v>
      </c>
      <c r="G105" s="153">
        <f>SR_HS2!F18</f>
        <v>0.902064</v>
      </c>
      <c r="H105" s="112">
        <f t="shared" si="9"/>
        <v>0.01389352570593637</v>
      </c>
      <c r="I105" s="182">
        <f t="shared" si="10"/>
        <v>-4.4610259999999995</v>
      </c>
      <c r="J105" s="146">
        <f t="shared" si="11"/>
        <v>0.016644999999999577</v>
      </c>
      <c r="K105" s="118">
        <f>SR_HS2!G18</f>
        <v>100.31132836866365</v>
      </c>
      <c r="L105" s="52">
        <f>SR_HS2!H18</f>
        <v>95.20685440717357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SR_HS2!A57</f>
        <v>45</v>
      </c>
      <c r="B106" s="59" t="str">
        <f>SR_HS2!B57</f>
        <v>  Korok a výrobky z korku</v>
      </c>
      <c r="C106" s="152">
        <f>SR_HS2!C57</f>
        <v>0.41022</v>
      </c>
      <c r="D106" s="176">
        <f>SR_HS2!D57</f>
        <v>0.039972</v>
      </c>
      <c r="E106" s="168">
        <f>SR_HS2!E57</f>
        <v>0.447602</v>
      </c>
      <c r="F106" s="107">
        <f t="shared" si="8"/>
        <v>0.007029647342215458</v>
      </c>
      <c r="G106" s="153">
        <f>SR_HS2!F57</f>
        <v>0.036274</v>
      </c>
      <c r="H106" s="112">
        <f t="shared" si="9"/>
        <v>0.0005586895735304101</v>
      </c>
      <c r="I106" s="182">
        <f t="shared" si="10"/>
        <v>-0.411328</v>
      </c>
      <c r="J106" s="146">
        <f t="shared" si="11"/>
        <v>0.037382000000000026</v>
      </c>
      <c r="K106" s="118">
        <f>SR_HS2!G57</f>
        <v>109.1126712495734</v>
      </c>
      <c r="L106" s="52">
        <f>SR_HS2!H57</f>
        <v>90.74852396677674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0.3514</v>
      </c>
      <c r="D107" s="176">
        <f>SR_HS2!D65</f>
        <v>0.025671</v>
      </c>
      <c r="E107" s="168">
        <f>SR_HS2!E65</f>
        <v>0.607314</v>
      </c>
      <c r="F107" s="107">
        <f t="shared" si="8"/>
        <v>0.009537944973414415</v>
      </c>
      <c r="G107" s="153">
        <f>SR_HS2!F65</f>
        <v>0.047854</v>
      </c>
      <c r="H107" s="112">
        <f t="shared" si="9"/>
        <v>0.0007370439116646701</v>
      </c>
      <c r="I107" s="182">
        <f t="shared" si="10"/>
        <v>-0.5594600000000001</v>
      </c>
      <c r="J107" s="146">
        <f t="shared" si="11"/>
        <v>0.25591400000000003</v>
      </c>
      <c r="K107" s="118">
        <f>SR_HS2!G65</f>
        <v>172.82697780307345</v>
      </c>
      <c r="L107" s="52">
        <f>SR_HS2!H65</f>
        <v>186.4126835729033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>
        <f>SR_HS2!A109</f>
        <v>98</v>
      </c>
      <c r="B108" s="59" t="str">
        <f>SR_HS2!B109</f>
        <v>  Priemyselné zariadenia</v>
      </c>
      <c r="C108" s="152">
        <f>SR_HS2!C109</f>
        <v>13.712744</v>
      </c>
      <c r="D108" s="176">
        <f>SR_HS2!D109</f>
        <v>5.853056</v>
      </c>
      <c r="E108" s="168">
        <f>SR_HS2!E109</f>
        <v>12.000792</v>
      </c>
      <c r="F108" s="107">
        <f t="shared" si="8"/>
        <v>0.18847399159807268</v>
      </c>
      <c r="G108" s="153">
        <f>SR_HS2!F109</f>
        <v>4.260219</v>
      </c>
      <c r="H108" s="112">
        <f t="shared" si="9"/>
        <v>0.06561559067806558</v>
      </c>
      <c r="I108" s="182">
        <f t="shared" si="10"/>
        <v>-7.740573</v>
      </c>
      <c r="J108" s="146">
        <f t="shared" si="11"/>
        <v>-1.7119520000000001</v>
      </c>
      <c r="K108" s="118">
        <f>SR_HS2!G109</f>
        <v>87.51561321351875</v>
      </c>
      <c r="L108" s="52">
        <f>SR_HS2!H109</f>
        <v>72.78623337962256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 t="str">
        <f>SR_HS2!A58</f>
        <v>46</v>
      </c>
      <c r="B109" s="59" t="str">
        <f>SR_HS2!B58</f>
        <v>  Výrobky zo slamy, z esparta; košíkársky tovar a práce z prútia</v>
      </c>
      <c r="C109" s="152">
        <f>SR_HS2!C58</f>
        <v>0.435918</v>
      </c>
      <c r="D109" s="176">
        <f>SR_HS2!D58</f>
        <v>0.095878</v>
      </c>
      <c r="E109" s="168">
        <f>SR_HS2!E58</f>
        <v>0.435793</v>
      </c>
      <c r="F109" s="107">
        <f t="shared" si="8"/>
        <v>0.006844185468800633</v>
      </c>
      <c r="G109" s="153">
        <f>SR_HS2!F58</f>
        <v>0.118477</v>
      </c>
      <c r="H109" s="112">
        <f t="shared" si="9"/>
        <v>0.0018247743453482495</v>
      </c>
      <c r="I109" s="182">
        <f t="shared" si="10"/>
        <v>-0.317316</v>
      </c>
      <c r="J109" s="146">
        <f t="shared" si="11"/>
        <v>-0.00012500000000004174</v>
      </c>
      <c r="K109" s="118">
        <f>SR_HS2!G58</f>
        <v>99.97132488220261</v>
      </c>
      <c r="L109" s="52">
        <f>SR_HS2!H58</f>
        <v>123.57057927783224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17.075358</v>
      </c>
      <c r="D110" s="176">
        <f>SR_HS2!D36</f>
        <v>0</v>
      </c>
      <c r="E110" s="168">
        <f>SR_HS2!E36</f>
        <v>17.486891</v>
      </c>
      <c r="F110" s="107">
        <f>E110/$E$11*100</f>
        <v>0.2746338864476955</v>
      </c>
      <c r="G110" s="153">
        <f>SR_HS2!F36</f>
        <v>0.133377</v>
      </c>
      <c r="H110" s="112">
        <f>G110/$G$11*100</f>
        <v>0.002054263087852608</v>
      </c>
      <c r="I110" s="182">
        <f t="shared" si="10"/>
        <v>-17.353514</v>
      </c>
      <c r="J110" s="146">
        <f t="shared" si="11"/>
        <v>0.4115329999999986</v>
      </c>
      <c r="K110" s="118">
        <f>SR_HS2!G36</f>
        <v>102.41009881022698</v>
      </c>
      <c r="L110" s="52">
        <f>SR_HS2!H36</f>
        <v>0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0.513415</v>
      </c>
      <c r="D111" s="180">
        <f>SR_HS2!D62</f>
        <v>0</v>
      </c>
      <c r="E111" s="172">
        <f>SR_HS2!E62</f>
        <v>0.571175</v>
      </c>
      <c r="F111" s="110">
        <f>E111/$E$11*100</f>
        <v>0.008970377301017228</v>
      </c>
      <c r="G111" s="158">
        <f>SR_HS2!F62</f>
        <v>0.093392</v>
      </c>
      <c r="H111" s="115">
        <f>G111/$G$11*100</f>
        <v>0.0014384169557024884</v>
      </c>
      <c r="I111" s="185">
        <f t="shared" si="10"/>
        <v>-0.47778299999999996</v>
      </c>
      <c r="J111" s="147">
        <f t="shared" si="11"/>
        <v>0.057760000000000034</v>
      </c>
      <c r="K111" s="121">
        <f>SR_HS2!G62</f>
        <v>111.25015825404401</v>
      </c>
      <c r="L111" s="63">
        <f>SR_HS2!H62</f>
        <v>0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222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2009-04-08T16:00:49Z</cp:lastPrinted>
  <dcterms:created xsi:type="dcterms:W3CDTF">2004-12-14T07:34:50Z</dcterms:created>
  <dcterms:modified xsi:type="dcterms:W3CDTF">2010-05-11T07:46:54Z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