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<sst xmlns="http://schemas.openxmlformats.org/spreadsheetml/2006/main" count="248" uniqueCount="229">
  <si>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</si>
  <si>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</si>
  <si>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</si>
  <si>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</si>
  <si>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</si>
  <si>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</si>
  <si>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</si>
  <si>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</si>
  <si>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</si>
  <si>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</si>
  <si>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</si>
  <si>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</si>
  <si>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</si>
  <si>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</si>
  <si>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</si>
  <si>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</si>
  <si>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</si>
  <si>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</si>
  <si>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</si>
  <si>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</si>
  <si>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</si>
  <si>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</si>
  <si>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</si>
  <si>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</si>
  <si>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</si>
  <si>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</si>
  <si>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</si>
  <si>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</si>
  <si>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</si>
  <si>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</si>
  <si>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</si>
  <si>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</si>
  <si>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</si>
  <si>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</si>
  <si>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</si>
  <si>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</si>
  <si>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</si>
  <si>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</si>
  <si>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</si>
  <si>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</si>
  <si>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</si>
  <si>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</si>
  <si>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</si>
  <si>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</si>
  <si>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</si>
  <si>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</si>
  <si>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</si>
  <si>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</si>
  <si>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</si>
  <si>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</si>
  <si>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</si>
  <si>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</si>
  <si>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</si>
  <si>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</si>
  <si>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</si>
  <si>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</si>
  <si>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</si>
  <si>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</si>
  <si>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</si>
  <si>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</si>
  <si>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</si>
  <si>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</si>
  <si>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</si>
  <si>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</si>
  <si>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</si>
  <si>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</si>
  <si>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</si>
  <si>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</si>
  <si>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</si>
  <si>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</si>
  <si>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</si>
  <si>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</si>
  <si>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</si>
  <si>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</si>
  <si>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</si>
  <si>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</si>
  <si>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</si>
  <si>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</si>
  <si>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</si>
  <si>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</si>
  <si>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</si>
  <si>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</si>
  <si>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</si>
  <si>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</si>
  <si>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</si>
  <si>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</si>
  <si>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</si>
  <si>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</si>
  <si>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</si>
  <si>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</si>
  <si>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</si>
  <si>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</si>
  <si>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</si>
  <si>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</si>
  <si>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</si>
  <si>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</si>
  <si>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</si>
  <si>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</si>
  <si>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</si>
  <si>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</si>
  <si>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</si>
  <si>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</si>
  <si>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</si>
  <si>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</si>
  <si>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</si>
  <si>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</si>
  <si>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</si>
  <si>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</si>
  <si>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</si>
  <si>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</si>
  <si>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</si>
  <si>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</si>
  <si>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</si>
  <si>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</si>
  <si>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</si>
  <si>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</si>
  <si>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</si>
  <si>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</si>
  <si>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</si>
  <si>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</si>
  <si>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</si>
  <si>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</si>
  <si>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</si>
  <si>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</si>
  <si>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</si>
  <si>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</si>
  <si>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</si>
  <si>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</si>
  <si>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</si>
  <si>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</si>
  <si>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</si>
  <si>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</si>
  <si>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</si>
  <si>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</si>
  <si>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</si>
  <si>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</si>
  <si>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</si>
  <si>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</si>
  <si>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</si>
  <si>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</si>
  <si>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</si>
  <si>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</si>
  <si>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</si>
  <si>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</si>
  <si>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</si>
  <si>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</si>
  <si>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</si>
  <si>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</si>
  <si>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</si>
  <si>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</si>
  <si>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</si>
  <si>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</si>
  <si>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</si>
  <si>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</si>
  <si>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</si>
  <si>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</si>
  <si>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</si>
  <si>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</si>
  <si>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</si>
  <si>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</si>
  <si>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</si>
  <si>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</si>
  <si>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</si>
  <si>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</si>
  <si>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</si>
  <si>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</si>
  <si>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</si>
  <si>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</si>
  <si>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</si>
  <si>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</si>
  <si>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</si>
  <si>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</si>
  <si>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</si>
  <si>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</si>
  <si>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</si>
  <si>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</si>
  <si>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</si>
  <si>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</si>
  <si>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</si>
  <si>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</si>
  <si>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</si>
  <si>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</si>
  <si>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</si>
  <si>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</si>
  <si>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</si>
  <si>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</si>
  <si>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</si>
  <si>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</si>
  <si>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</si>
  <si>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</si>
  <si>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</si>
  <si>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</si>
  <si>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</si>
  <si>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</si>
  <si>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</si>
  <si>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</si>
  <si>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</si>
  <si>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</si>
  <si>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</si>
  <si>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</si>
  <si>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</si>
  <si>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</si>
  <si>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</si>
  <si>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</si>
  <si>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</si>
  <si>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</si>
  <si>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</si>
  <si>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</si>
  <si>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</si>
  <si>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</si>
  <si>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</si>
  <si>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</si>
  <si>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</si>
  <si>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</si>
  <si>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</si>
  <si>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</si>
  <si>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</si>
  <si>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</si>
  <si>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</si>
  <si>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</si>
  <si>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</si>
  <si>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</si>
  <si>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 xml:space="preserve">  Index 2009/08</t>
  </si>
  <si>
    <t>Poznámka:  V tabuľke sú uvedené predbežné údaje za rok 2008 a 2009.</t>
  </si>
  <si>
    <t>Komoditná štruktúra - usporiadaná podľa vývozu 2009</t>
  </si>
  <si>
    <t>Poznámka:  V tabuľke sú uvedené predbežné údaje za rok 2009 a 2008.</t>
  </si>
  <si>
    <t>Zahraničný obchod SR   -   január až september 2009  (a rovnaké obdobie roku 2008)</t>
  </si>
  <si>
    <t>jan. - sept. 2008</t>
  </si>
  <si>
    <t>jan. - sept. 2009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</si>
</sst>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09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8" fillId="0" borderId="33" xfId="0" applyNumberFormat="1" applyFont="1" applyFill="1" applyBorder="1" applyAlignment="1">
      <alignment/>
    </xf>
    <xf numFmtId="173" fontId="19" fillId="4" borderId="34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 horizontal="right"/>
    </xf>
    <xf numFmtId="173" fontId="11" fillId="4" borderId="30" xfId="0" applyNumberFormat="1" applyFont="1" applyFill="1" applyBorder="1" applyAlignment="1">
      <alignment horizontal="right"/>
    </xf>
    <xf numFmtId="173" fontId="15" fillId="0" borderId="24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 horizontal="right"/>
    </xf>
    <xf numFmtId="173" fontId="15" fillId="0" borderId="27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/>
    </xf>
    <xf numFmtId="173" fontId="11" fillId="4" borderId="30" xfId="0" applyNumberFormat="1" applyFont="1" applyFill="1" applyBorder="1" applyAlignment="1">
      <alignment/>
    </xf>
    <xf numFmtId="165" fontId="23" fillId="17" borderId="11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227</v>
      </c>
      <c r="D8" s="25"/>
      <c r="E8" s="135" t="s">
        <v>228</v>
      </c>
      <c r="F8" s="25"/>
      <c r="G8" s="95" t="s">
        <v>222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88">
        <v>38323.86707200001</v>
      </c>
      <c r="D11" s="189">
        <v>38069.933397999994</v>
      </c>
      <c r="E11" s="188">
        <v>27630.457369000007</v>
      </c>
      <c r="F11" s="189">
        <v>28410.911276000003</v>
      </c>
      <c r="G11" s="35">
        <v>72.09725813183199</v>
      </c>
      <c r="H11" s="35">
        <v>74.62821376381123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7"/>
      <c r="D12" s="138"/>
      <c r="E12" s="137"/>
      <c r="F12" s="138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90">
        <v>46.37408</v>
      </c>
      <c r="D13" s="191">
        <v>74.543501</v>
      </c>
      <c r="E13" s="190">
        <v>33.094188</v>
      </c>
      <c r="F13" s="191">
        <v>67.904486</v>
      </c>
      <c r="G13" s="47">
        <v>71.36354618787047</v>
      </c>
      <c r="H13" s="48">
        <v>91.09377087078322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92">
        <v>190.184232</v>
      </c>
      <c r="D14" s="193">
        <v>69.247936</v>
      </c>
      <c r="E14" s="192">
        <v>207.700018</v>
      </c>
      <c r="F14" s="193">
        <v>50.417186</v>
      </c>
      <c r="G14" s="51">
        <v>109.20990442572547</v>
      </c>
      <c r="H14" s="52">
        <v>72.80677073176594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92">
        <v>18.372222</v>
      </c>
      <c r="D15" s="193">
        <v>3.531204</v>
      </c>
      <c r="E15" s="192">
        <v>18.737269</v>
      </c>
      <c r="F15" s="193">
        <v>2.592055</v>
      </c>
      <c r="G15" s="51">
        <v>101.98695073464712</v>
      </c>
      <c r="H15" s="52">
        <v>73.40428363810192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92">
        <v>173.441003</v>
      </c>
      <c r="D16" s="193">
        <v>250.116649</v>
      </c>
      <c r="E16" s="192">
        <v>158.340634</v>
      </c>
      <c r="F16" s="193">
        <v>151.190974</v>
      </c>
      <c r="G16" s="51">
        <v>91.29365678310796</v>
      </c>
      <c r="H16" s="52">
        <v>60.448184718802956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92">
        <v>14.443652</v>
      </c>
      <c r="D17" s="193">
        <v>9.384109</v>
      </c>
      <c r="E17" s="192">
        <v>11.147382</v>
      </c>
      <c r="F17" s="193">
        <v>6.451914</v>
      </c>
      <c r="G17" s="51">
        <v>77.17841720362689</v>
      </c>
      <c r="H17" s="52">
        <v>68.75361315602791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92">
        <v>30.463746</v>
      </c>
      <c r="D18" s="193">
        <v>4.057373</v>
      </c>
      <c r="E18" s="192">
        <v>29.331231</v>
      </c>
      <c r="F18" s="193">
        <v>3.608814</v>
      </c>
      <c r="G18" s="51">
        <v>96.2824171393761</v>
      </c>
      <c r="H18" s="52">
        <v>88.94459543157605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92">
        <v>122.595192</v>
      </c>
      <c r="D19" s="193">
        <v>36.84813</v>
      </c>
      <c r="E19" s="192">
        <v>119.215613</v>
      </c>
      <c r="F19" s="193">
        <v>31.868423</v>
      </c>
      <c r="G19" s="51">
        <v>97.2433021680002</v>
      </c>
      <c r="H19" s="52">
        <v>86.48586237619115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92">
        <v>166.274558</v>
      </c>
      <c r="D20" s="193">
        <v>51.709331</v>
      </c>
      <c r="E20" s="192">
        <v>139.840454</v>
      </c>
      <c r="F20" s="193">
        <v>37.939144</v>
      </c>
      <c r="G20" s="51">
        <v>84.10213545718761</v>
      </c>
      <c r="H20" s="52">
        <v>73.37001517192323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92">
        <v>74.843706</v>
      </c>
      <c r="D21" s="193">
        <v>42.990047</v>
      </c>
      <c r="E21" s="192">
        <v>59.605656</v>
      </c>
      <c r="F21" s="194">
        <v>36.832485</v>
      </c>
      <c r="G21" s="51">
        <v>79.6401717467064</v>
      </c>
      <c r="H21" s="52">
        <v>85.67677304470033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95">
        <v>123.470578</v>
      </c>
      <c r="D22" s="196">
        <v>122.707737</v>
      </c>
      <c r="E22" s="195">
        <v>60.976109</v>
      </c>
      <c r="F22" s="196">
        <v>138.678469</v>
      </c>
      <c r="G22" s="55">
        <v>49.385132869467895</v>
      </c>
      <c r="H22" s="56">
        <v>113.0152608062522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90">
        <v>25.549498</v>
      </c>
      <c r="D23" s="191">
        <v>116.199188</v>
      </c>
      <c r="E23" s="190">
        <v>16.847752</v>
      </c>
      <c r="F23" s="191">
        <v>81.852374</v>
      </c>
      <c r="G23" s="58">
        <v>65.94161654369883</v>
      </c>
      <c r="H23" s="48">
        <v>70.44143372155062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92">
        <v>40.955435</v>
      </c>
      <c r="D24" s="193">
        <v>110.113559</v>
      </c>
      <c r="E24" s="192">
        <v>36.463646</v>
      </c>
      <c r="F24" s="193">
        <v>96.190403</v>
      </c>
      <c r="G24" s="51">
        <v>89.03249593124819</v>
      </c>
      <c r="H24" s="52">
        <v>87.35563891818265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92">
        <v>5.48399</v>
      </c>
      <c r="D25" s="193">
        <v>0.68051</v>
      </c>
      <c r="E25" s="192">
        <v>5.222586</v>
      </c>
      <c r="F25" s="193">
        <v>0.404539</v>
      </c>
      <c r="G25" s="51">
        <v>95.23332464136513</v>
      </c>
      <c r="H25" s="52">
        <v>59.44644457833096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92">
        <v>1.007224</v>
      </c>
      <c r="D26" s="193">
        <v>0.189683</v>
      </c>
      <c r="E26" s="192">
        <v>0.407725</v>
      </c>
      <c r="F26" s="193">
        <v>0.358664</v>
      </c>
      <c r="G26" s="51">
        <v>40.480071960159805</v>
      </c>
      <c r="H26" s="52">
        <v>189.0860013812519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92">
        <v>120.278379</v>
      </c>
      <c r="D27" s="193">
        <v>38.897339</v>
      </c>
      <c r="E27" s="192">
        <v>111.283068</v>
      </c>
      <c r="F27" s="193">
        <v>54.178352</v>
      </c>
      <c r="G27" s="51">
        <v>92.52125687526933</v>
      </c>
      <c r="H27" s="52">
        <v>139.2854971390202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92">
        <v>90.402672</v>
      </c>
      <c r="D28" s="193">
        <v>33.841022</v>
      </c>
      <c r="E28" s="192">
        <v>86.45337</v>
      </c>
      <c r="F28" s="193">
        <v>28.276345</v>
      </c>
      <c r="G28" s="51">
        <v>95.63143222138392</v>
      </c>
      <c r="H28" s="52">
        <v>83.55641564252994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92">
        <v>88.522296</v>
      </c>
      <c r="D29" s="193">
        <v>121.530628</v>
      </c>
      <c r="E29" s="192">
        <v>88.912222</v>
      </c>
      <c r="F29" s="193">
        <v>111.80374</v>
      </c>
      <c r="G29" s="51">
        <v>100.44048337833442</v>
      </c>
      <c r="H29" s="52">
        <v>91.99634844312664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92">
        <v>105.008974</v>
      </c>
      <c r="D30" s="193">
        <v>99.659879</v>
      </c>
      <c r="E30" s="192">
        <v>92.285658</v>
      </c>
      <c r="F30" s="193">
        <v>96.993457</v>
      </c>
      <c r="G30" s="51">
        <v>87.8835917395022</v>
      </c>
      <c r="H30" s="52">
        <v>97.32447798777682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92">
        <v>133.140568</v>
      </c>
      <c r="D31" s="193">
        <v>68.346157</v>
      </c>
      <c r="E31" s="192">
        <v>129.748546</v>
      </c>
      <c r="F31" s="193">
        <v>57.661356</v>
      </c>
      <c r="G31" s="51">
        <v>97.45230018847448</v>
      </c>
      <c r="H31" s="52">
        <v>84.36663966344149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97">
        <v>94.034264</v>
      </c>
      <c r="D32" s="198">
        <v>29.10881</v>
      </c>
      <c r="E32" s="197">
        <v>86.304152</v>
      </c>
      <c r="F32" s="198">
        <v>25.351598</v>
      </c>
      <c r="G32" s="62">
        <v>91.77947306526481</v>
      </c>
      <c r="H32" s="63">
        <v>87.09252628327988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199">
        <v>147.341467</v>
      </c>
      <c r="D33" s="194">
        <v>77.032582</v>
      </c>
      <c r="E33" s="199">
        <v>152.383859</v>
      </c>
      <c r="F33" s="194">
        <v>83.586834</v>
      </c>
      <c r="G33" s="66">
        <v>103.42224908076965</v>
      </c>
      <c r="H33" s="67">
        <v>108.50841530925186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92">
        <v>198.810157</v>
      </c>
      <c r="D34" s="193">
        <v>121.350547</v>
      </c>
      <c r="E34" s="192">
        <v>207.130659</v>
      </c>
      <c r="F34" s="193">
        <v>95.877584</v>
      </c>
      <c r="G34" s="51">
        <v>104.18514935330995</v>
      </c>
      <c r="H34" s="52">
        <v>79.00877776842653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92">
        <v>121.292314</v>
      </c>
      <c r="D35" s="193">
        <v>44.678631</v>
      </c>
      <c r="E35" s="192">
        <v>76.499361</v>
      </c>
      <c r="F35" s="193">
        <v>32.671916</v>
      </c>
      <c r="G35" s="51">
        <v>63.07024614931495</v>
      </c>
      <c r="H35" s="52">
        <v>73.12649306555521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92">
        <v>24.774454</v>
      </c>
      <c r="D36" s="193">
        <v>1.61422</v>
      </c>
      <c r="E36" s="192">
        <v>31.495009</v>
      </c>
      <c r="F36" s="193">
        <v>0</v>
      </c>
      <c r="G36" s="51">
        <v>127.12695504813144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92">
        <v>99.74636</v>
      </c>
      <c r="D37" s="193">
        <v>238.603269</v>
      </c>
      <c r="E37" s="192">
        <v>88.36176</v>
      </c>
      <c r="F37" s="193">
        <v>163.928573</v>
      </c>
      <c r="G37" s="51">
        <v>88.58645067348824</v>
      </c>
      <c r="H37" s="52">
        <v>68.70340615492573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92">
        <v>400.659014</v>
      </c>
      <c r="D38" s="193">
        <v>25.125361</v>
      </c>
      <c r="E38" s="192">
        <v>161.706782</v>
      </c>
      <c r="F38" s="193">
        <v>15.133568</v>
      </c>
      <c r="G38" s="51">
        <v>40.36020065681088</v>
      </c>
      <c r="H38" s="52">
        <v>60.232241041233195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92">
        <v>4976.971706</v>
      </c>
      <c r="D39" s="193">
        <v>2000.036814</v>
      </c>
      <c r="E39" s="192">
        <v>3369.540903</v>
      </c>
      <c r="F39" s="193">
        <v>1330.743779</v>
      </c>
      <c r="G39" s="51">
        <v>67.70263328878968</v>
      </c>
      <c r="H39" s="52">
        <v>66.53596422250655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92">
        <v>207.901765</v>
      </c>
      <c r="D40" s="193">
        <v>79.950915</v>
      </c>
      <c r="E40" s="192">
        <v>147.119208</v>
      </c>
      <c r="F40" s="193">
        <v>71.070182</v>
      </c>
      <c r="G40" s="51">
        <v>70.76380905183753</v>
      </c>
      <c r="H40" s="52">
        <v>88.89226846246852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92">
        <v>346.882494</v>
      </c>
      <c r="D41" s="193">
        <v>320.548429</v>
      </c>
      <c r="E41" s="192">
        <v>171.65953</v>
      </c>
      <c r="F41" s="193">
        <v>198.025421</v>
      </c>
      <c r="G41" s="51">
        <v>49.48636295263721</v>
      </c>
      <c r="H41" s="52">
        <v>61.77706801364483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95">
        <v>915.094626</v>
      </c>
      <c r="D42" s="196">
        <v>191.775465</v>
      </c>
      <c r="E42" s="195">
        <v>1015.930863</v>
      </c>
      <c r="F42" s="196">
        <v>178.925348</v>
      </c>
      <c r="G42" s="55">
        <v>111.01921420310035</v>
      </c>
      <c r="H42" s="56">
        <v>93.29939468534205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90">
        <v>116.15828</v>
      </c>
      <c r="D43" s="191">
        <v>160.553049</v>
      </c>
      <c r="E43" s="190">
        <v>46.651892</v>
      </c>
      <c r="F43" s="191">
        <v>84.934543</v>
      </c>
      <c r="G43" s="58">
        <v>40.16234744522732</v>
      </c>
      <c r="H43" s="48">
        <v>52.901233286451024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92">
        <v>238.58206</v>
      </c>
      <c r="D44" s="193">
        <v>57.598138</v>
      </c>
      <c r="E44" s="192">
        <v>196.134792</v>
      </c>
      <c r="F44" s="193">
        <v>53.054964</v>
      </c>
      <c r="G44" s="51">
        <v>82.20852481531931</v>
      </c>
      <c r="H44" s="52">
        <v>92.11229015771309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92">
        <v>139.042138</v>
      </c>
      <c r="D45" s="193">
        <v>101.401035</v>
      </c>
      <c r="E45" s="192">
        <v>144.611498</v>
      </c>
      <c r="F45" s="193">
        <v>51.998647</v>
      </c>
      <c r="G45" s="51">
        <v>104.00551953538</v>
      </c>
      <c r="H45" s="52">
        <v>51.28019354043083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92">
        <v>137.349833</v>
      </c>
      <c r="D46" s="193">
        <v>58.247496</v>
      </c>
      <c r="E46" s="192">
        <v>116.23182</v>
      </c>
      <c r="F46" s="193">
        <v>42.102813</v>
      </c>
      <c r="G46" s="51">
        <v>84.62465331137317</v>
      </c>
      <c r="H46" s="52">
        <v>72.28261451788417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92">
        <v>37.899167</v>
      </c>
      <c r="D47" s="193">
        <v>18.892555</v>
      </c>
      <c r="E47" s="192">
        <v>35.398451</v>
      </c>
      <c r="F47" s="193">
        <v>23.149856</v>
      </c>
      <c r="G47" s="51">
        <v>93.40165972513329</v>
      </c>
      <c r="H47" s="52">
        <v>122.53427871455183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92">
        <v>3.784178</v>
      </c>
      <c r="D48" s="193">
        <v>4.746513</v>
      </c>
      <c r="E48" s="192">
        <v>2.931606</v>
      </c>
      <c r="F48" s="193">
        <v>2.974287</v>
      </c>
      <c r="G48" s="51">
        <v>77.47008729504796</v>
      </c>
      <c r="H48" s="52">
        <v>62.66256934301033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92">
        <v>24.262807</v>
      </c>
      <c r="D49" s="193">
        <v>8.037724</v>
      </c>
      <c r="E49" s="192">
        <v>17.582376</v>
      </c>
      <c r="F49" s="193">
        <v>5.356214</v>
      </c>
      <c r="G49" s="51">
        <v>72.46637208959376</v>
      </c>
      <c r="H49" s="52">
        <v>66.63844142943947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92">
        <v>336.860103</v>
      </c>
      <c r="D50" s="193">
        <v>135.341441</v>
      </c>
      <c r="E50" s="192">
        <v>288.719694</v>
      </c>
      <c r="F50" s="193">
        <v>95.590299</v>
      </c>
      <c r="G50" s="51">
        <v>85.70907965316393</v>
      </c>
      <c r="H50" s="52">
        <v>70.62899455902793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92">
        <v>1574.986968</v>
      </c>
      <c r="D51" s="193">
        <v>1088.33937</v>
      </c>
      <c r="E51" s="192">
        <v>1185.601047</v>
      </c>
      <c r="F51" s="193">
        <v>857.31925</v>
      </c>
      <c r="G51" s="51">
        <v>75.27687981479222</v>
      </c>
      <c r="H51" s="52">
        <v>78.77315418627188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97">
        <v>655.949908</v>
      </c>
      <c r="D52" s="198">
        <v>740.60513</v>
      </c>
      <c r="E52" s="197">
        <v>393.317309</v>
      </c>
      <c r="F52" s="198">
        <v>513.579381</v>
      </c>
      <c r="G52" s="62">
        <v>59.96148550416444</v>
      </c>
      <c r="H52" s="63">
        <v>69.34591190314872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199">
        <v>130.593636</v>
      </c>
      <c r="D53" s="194">
        <v>57.773932</v>
      </c>
      <c r="E53" s="199">
        <v>74.895873</v>
      </c>
      <c r="F53" s="194">
        <v>35.548143</v>
      </c>
      <c r="G53" s="66">
        <v>57.35032371715264</v>
      </c>
      <c r="H53" s="67">
        <v>61.5297276287167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92">
        <v>62.356615</v>
      </c>
      <c r="D54" s="193">
        <v>32.254313</v>
      </c>
      <c r="E54" s="192">
        <v>56.505049</v>
      </c>
      <c r="F54" s="193">
        <v>31.991278</v>
      </c>
      <c r="G54" s="51">
        <v>90.6159659243851</v>
      </c>
      <c r="H54" s="52">
        <v>99.184496659408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92">
        <v>0.818747</v>
      </c>
      <c r="D55" s="193">
        <v>0.680326</v>
      </c>
      <c r="E55" s="192">
        <v>0.90679</v>
      </c>
      <c r="F55" s="193">
        <v>0.276187</v>
      </c>
      <c r="G55" s="51">
        <v>110.75338291315877</v>
      </c>
      <c r="H55" s="52">
        <v>40.596272963255856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92">
        <v>339.220111</v>
      </c>
      <c r="D56" s="193">
        <v>622.709295</v>
      </c>
      <c r="E56" s="192">
        <v>222.113013</v>
      </c>
      <c r="F56" s="193">
        <v>402.13551</v>
      </c>
      <c r="G56" s="51">
        <v>65.47754858791377</v>
      </c>
      <c r="H56" s="52">
        <v>64.57836959058079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92">
        <v>1.999895</v>
      </c>
      <c r="D57" s="193">
        <v>0.156468</v>
      </c>
      <c r="E57" s="192">
        <v>6.301682</v>
      </c>
      <c r="F57" s="193">
        <v>0.230071</v>
      </c>
      <c r="G57" s="51">
        <v>315.10064278374614</v>
      </c>
      <c r="H57" s="52">
        <v>147.04028938824553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92">
        <v>2.269531</v>
      </c>
      <c r="D58" s="193">
        <v>0.362431</v>
      </c>
      <c r="E58" s="192">
        <v>2.209011</v>
      </c>
      <c r="F58" s="193">
        <v>0.568991</v>
      </c>
      <c r="G58" s="51">
        <v>97.3333697578927</v>
      </c>
      <c r="H58" s="52">
        <v>156.99291727252913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92">
        <v>83.600214</v>
      </c>
      <c r="D59" s="193">
        <v>61.235121</v>
      </c>
      <c r="E59" s="192">
        <v>56.631813</v>
      </c>
      <c r="F59" s="193">
        <v>42.175381</v>
      </c>
      <c r="G59" s="51">
        <v>67.74122970546463</v>
      </c>
      <c r="H59" s="52">
        <v>68.87449605921412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92">
        <v>512.396001</v>
      </c>
      <c r="D60" s="193">
        <v>781.375561</v>
      </c>
      <c r="E60" s="192">
        <v>422.67953</v>
      </c>
      <c r="F60" s="193">
        <v>688.695046</v>
      </c>
      <c r="G60" s="51">
        <v>82.49079406847284</v>
      </c>
      <c r="H60" s="52">
        <v>88.13880038922795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92">
        <v>81.03403</v>
      </c>
      <c r="D61" s="193">
        <v>170.615643</v>
      </c>
      <c r="E61" s="192">
        <v>78.655545</v>
      </c>
      <c r="F61" s="193">
        <v>128.86547</v>
      </c>
      <c r="G61" s="51">
        <v>97.06483189840121</v>
      </c>
      <c r="H61" s="52">
        <v>75.52969219827045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95">
        <v>1.749709</v>
      </c>
      <c r="D62" s="200">
        <v>0.011347</v>
      </c>
      <c r="E62" s="195">
        <v>1.800256</v>
      </c>
      <c r="F62" s="196">
        <v>0.034527</v>
      </c>
      <c r="G62" s="55">
        <v>102.88888037953741</v>
      </c>
      <c r="H62" s="56">
        <v>304.2830704150877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90">
        <v>32.826106</v>
      </c>
      <c r="D63" s="201">
        <v>9.626243</v>
      </c>
      <c r="E63" s="190">
        <v>25.422681</v>
      </c>
      <c r="F63" s="191">
        <v>10.500538</v>
      </c>
      <c r="G63" s="58">
        <v>77.44653295154777</v>
      </c>
      <c r="H63" s="48">
        <v>109.08241148701524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92">
        <v>83.686667</v>
      </c>
      <c r="D64" s="202">
        <v>15.32225</v>
      </c>
      <c r="E64" s="192">
        <v>82.299058</v>
      </c>
      <c r="F64" s="193">
        <v>15.20609</v>
      </c>
      <c r="G64" s="51">
        <v>98.34189955252968</v>
      </c>
      <c r="H64" s="52">
        <v>99.24188679860985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92">
        <v>2.471229</v>
      </c>
      <c r="D65" s="202">
        <v>0.338769</v>
      </c>
      <c r="E65" s="192">
        <v>1.827245</v>
      </c>
      <c r="F65" s="193">
        <v>0.261178</v>
      </c>
      <c r="G65" s="51">
        <v>73.94073960770126</v>
      </c>
      <c r="H65" s="52">
        <v>77.0961923906851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92">
        <v>93.875336</v>
      </c>
      <c r="D66" s="202">
        <v>185.31577</v>
      </c>
      <c r="E66" s="192">
        <v>65.982253</v>
      </c>
      <c r="F66" s="193">
        <v>94.060758</v>
      </c>
      <c r="G66" s="51">
        <v>70.28710182193116</v>
      </c>
      <c r="H66" s="52">
        <v>50.75701760298112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92">
        <v>54.724733</v>
      </c>
      <c r="D67" s="202">
        <v>41.167817</v>
      </c>
      <c r="E67" s="192">
        <v>94.134775</v>
      </c>
      <c r="F67" s="193">
        <v>36.086388</v>
      </c>
      <c r="G67" s="51">
        <v>172.01504665175798</v>
      </c>
      <c r="H67" s="52">
        <v>87.65679268346922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92">
        <v>83.057465</v>
      </c>
      <c r="D68" s="202">
        <v>53.821469</v>
      </c>
      <c r="E68" s="192">
        <v>62.919927</v>
      </c>
      <c r="F68" s="193">
        <v>33.28044</v>
      </c>
      <c r="G68" s="51">
        <v>75.75469224831267</v>
      </c>
      <c r="H68" s="52">
        <v>61.83487856862472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92">
        <v>32.474427</v>
      </c>
      <c r="D69" s="202">
        <v>5.67746</v>
      </c>
      <c r="E69" s="192">
        <v>23.852838</v>
      </c>
      <c r="F69" s="193">
        <v>3.93825</v>
      </c>
      <c r="G69" s="51">
        <v>73.45114357214062</v>
      </c>
      <c r="H69" s="52">
        <v>69.36640680867853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92">
        <v>29.050184</v>
      </c>
      <c r="D70" s="202">
        <v>20.643004</v>
      </c>
      <c r="E70" s="192">
        <v>23.581348</v>
      </c>
      <c r="F70" s="193">
        <v>9.600731</v>
      </c>
      <c r="G70" s="51">
        <v>81.17452199270062</v>
      </c>
      <c r="H70" s="52">
        <v>46.508400618437115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92">
        <v>111.088475</v>
      </c>
      <c r="D71" s="202">
        <v>35.933739</v>
      </c>
      <c r="E71" s="192">
        <v>70.477541</v>
      </c>
      <c r="F71" s="193">
        <v>26.765811</v>
      </c>
      <c r="G71" s="51">
        <v>63.44271176645462</v>
      </c>
      <c r="H71" s="52">
        <v>74.48657374619434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97">
        <v>33.268273</v>
      </c>
      <c r="D72" s="203">
        <v>26.403763</v>
      </c>
      <c r="E72" s="197">
        <v>28.471097</v>
      </c>
      <c r="F72" s="198">
        <v>35.524253</v>
      </c>
      <c r="G72" s="62">
        <v>85.58032753909409</v>
      </c>
      <c r="H72" s="63">
        <v>134.5423870074883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199">
        <v>238.581894</v>
      </c>
      <c r="D73" s="204">
        <v>234.528792</v>
      </c>
      <c r="E73" s="199">
        <v>293.120288</v>
      </c>
      <c r="F73" s="194">
        <v>224.606285</v>
      </c>
      <c r="G73" s="66">
        <v>122.85940189577002</v>
      </c>
      <c r="H73" s="67">
        <v>95.76917319388232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92">
        <v>187.27535</v>
      </c>
      <c r="D74" s="202">
        <v>289.167847</v>
      </c>
      <c r="E74" s="192">
        <v>252.429206</v>
      </c>
      <c r="F74" s="193">
        <v>238.074041</v>
      </c>
      <c r="G74" s="51">
        <v>134.7904067460026</v>
      </c>
      <c r="H74" s="52">
        <v>82.33074439980874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92">
        <v>72.94255</v>
      </c>
      <c r="D75" s="202">
        <v>61.281493</v>
      </c>
      <c r="E75" s="192">
        <v>59.440749</v>
      </c>
      <c r="F75" s="193">
        <v>46.236134</v>
      </c>
      <c r="G75" s="51">
        <v>81.48981492969467</v>
      </c>
      <c r="H75" s="52">
        <v>75.44877211134526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92">
        <v>292.911694</v>
      </c>
      <c r="D76" s="202">
        <v>482.393168</v>
      </c>
      <c r="E76" s="192">
        <v>283.740318</v>
      </c>
      <c r="F76" s="193">
        <v>460.205562</v>
      </c>
      <c r="G76" s="51">
        <v>96.86889387215794</v>
      </c>
      <c r="H76" s="52">
        <v>95.4005140470812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92">
        <v>7.076713</v>
      </c>
      <c r="D77" s="202">
        <v>6.497799</v>
      </c>
      <c r="E77" s="192">
        <v>9.275743</v>
      </c>
      <c r="F77" s="193">
        <v>7.054684</v>
      </c>
      <c r="G77" s="51">
        <v>131.07417243005335</v>
      </c>
      <c r="H77" s="52">
        <v>108.57036359542671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92">
        <v>4.557763</v>
      </c>
      <c r="D78" s="202">
        <v>7.116136</v>
      </c>
      <c r="E78" s="192">
        <v>3.79972</v>
      </c>
      <c r="F78" s="193">
        <v>3.937518</v>
      </c>
      <c r="G78" s="51">
        <v>83.36809088142584</v>
      </c>
      <c r="H78" s="52">
        <v>55.332247725451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92">
        <v>3.364744</v>
      </c>
      <c r="D79" s="202">
        <v>1.014933</v>
      </c>
      <c r="E79" s="192">
        <v>3.125915</v>
      </c>
      <c r="F79" s="193">
        <v>0.714503</v>
      </c>
      <c r="G79" s="51">
        <v>92.90201572541625</v>
      </c>
      <c r="H79" s="52">
        <v>70.39903126610328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92">
        <v>150.839212</v>
      </c>
      <c r="D80" s="202">
        <v>111.04032</v>
      </c>
      <c r="E80" s="192">
        <v>99.788681</v>
      </c>
      <c r="F80" s="193">
        <v>81.872277</v>
      </c>
      <c r="G80" s="51">
        <v>66.15566315740233</v>
      </c>
      <c r="H80" s="52">
        <v>73.73202544805346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92">
        <v>129.822939</v>
      </c>
      <c r="D81" s="202">
        <v>59.810978</v>
      </c>
      <c r="E81" s="192">
        <v>93.917193</v>
      </c>
      <c r="F81" s="193">
        <v>32.888734</v>
      </c>
      <c r="G81" s="51">
        <v>72.3425256918579</v>
      </c>
      <c r="H81" s="52">
        <v>54.98778836219665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95">
        <v>263.448448</v>
      </c>
      <c r="D82" s="200">
        <v>321.399802</v>
      </c>
      <c r="E82" s="195">
        <v>197.937921</v>
      </c>
      <c r="F82" s="196">
        <v>234.296093</v>
      </c>
      <c r="G82" s="55">
        <v>75.13345495206714</v>
      </c>
      <c r="H82" s="56">
        <v>72.89864260712892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90">
        <v>64.833473</v>
      </c>
      <c r="D83" s="201">
        <v>107.74067</v>
      </c>
      <c r="E83" s="190">
        <v>53.3923</v>
      </c>
      <c r="F83" s="191">
        <v>83.184964</v>
      </c>
      <c r="G83" s="58">
        <v>82.35298454549859</v>
      </c>
      <c r="H83" s="48">
        <v>77.20850817059147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92">
        <v>1658.621414</v>
      </c>
      <c r="D84" s="202">
        <v>2939.48543</v>
      </c>
      <c r="E84" s="192">
        <v>817.959019</v>
      </c>
      <c r="F84" s="193">
        <v>1623.416981</v>
      </c>
      <c r="G84" s="51">
        <v>49.315594993276754</v>
      </c>
      <c r="H84" s="52">
        <v>55.22793086271566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92">
        <v>1218.465269</v>
      </c>
      <c r="D85" s="202">
        <v>1308.645557</v>
      </c>
      <c r="E85" s="192">
        <v>757.557844</v>
      </c>
      <c r="F85" s="193">
        <v>817.168839</v>
      </c>
      <c r="G85" s="51">
        <v>62.17311754989383</v>
      </c>
      <c r="H85" s="52">
        <v>62.443863017677295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92">
        <v>335.133161</v>
      </c>
      <c r="D86" s="202">
        <v>374.040167</v>
      </c>
      <c r="E86" s="192">
        <v>157.851679</v>
      </c>
      <c r="F86" s="193">
        <v>134.016348</v>
      </c>
      <c r="G86" s="51">
        <v>47.10118167029135</v>
      </c>
      <c r="H86" s="52">
        <v>35.829400108250944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92">
        <v>6.550925</v>
      </c>
      <c r="D87" s="202">
        <v>6.00719</v>
      </c>
      <c r="E87" s="192">
        <v>1.983032</v>
      </c>
      <c r="F87" s="193">
        <v>6.283153</v>
      </c>
      <c r="G87" s="51">
        <v>30.271022794490854</v>
      </c>
      <c r="H87" s="52">
        <v>104.59387833579427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92">
        <v>348.771215</v>
      </c>
      <c r="D88" s="202">
        <v>500.04946</v>
      </c>
      <c r="E88" s="192">
        <v>200.879774</v>
      </c>
      <c r="F88" s="193">
        <v>361.308444</v>
      </c>
      <c r="G88" s="51">
        <v>57.59643151743472</v>
      </c>
      <c r="H88" s="52">
        <v>72.25454138076661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92">
        <v>5.282604</v>
      </c>
      <c r="D89" s="202">
        <v>1.65038</v>
      </c>
      <c r="E89" s="192">
        <v>2.148246</v>
      </c>
      <c r="F89" s="193">
        <v>0.998761</v>
      </c>
      <c r="G89" s="51">
        <v>40.66642133311525</v>
      </c>
      <c r="H89" s="52">
        <v>60.51703244101358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92">
        <v>99.479242</v>
      </c>
      <c r="D90" s="202">
        <v>56.099416</v>
      </c>
      <c r="E90" s="192">
        <v>34.509567</v>
      </c>
      <c r="F90" s="193">
        <v>30.262978</v>
      </c>
      <c r="G90" s="51">
        <v>34.69021909113461</v>
      </c>
      <c r="H90" s="52">
        <v>53.94526388652602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97">
        <v>38.748001</v>
      </c>
      <c r="D91" s="203">
        <v>16.346375</v>
      </c>
      <c r="E91" s="197">
        <v>24.090375</v>
      </c>
      <c r="F91" s="198">
        <v>10.642602</v>
      </c>
      <c r="G91" s="62">
        <v>62.17191694611549</v>
      </c>
      <c r="H91" s="63">
        <v>65.10680196679692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199">
        <v>11.253388</v>
      </c>
      <c r="D92" s="204">
        <v>7.640508</v>
      </c>
      <c r="E92" s="199">
        <v>7.199921</v>
      </c>
      <c r="F92" s="194">
        <v>4.48565</v>
      </c>
      <c r="G92" s="66">
        <v>63.98002983634795</v>
      </c>
      <c r="H92" s="67">
        <v>58.708792661430365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92">
        <v>165.479792</v>
      </c>
      <c r="D93" s="202">
        <v>61.505031</v>
      </c>
      <c r="E93" s="192">
        <v>107.076225</v>
      </c>
      <c r="F93" s="193">
        <v>53.631615</v>
      </c>
      <c r="G93" s="51">
        <v>64.70652622043421</v>
      </c>
      <c r="H93" s="52">
        <v>87.19874476609888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92">
        <v>354.390609</v>
      </c>
      <c r="D94" s="202">
        <v>305.827989</v>
      </c>
      <c r="E94" s="192">
        <v>272.597434</v>
      </c>
      <c r="F94" s="193">
        <v>255.584543</v>
      </c>
      <c r="G94" s="51">
        <v>76.9200501021177</v>
      </c>
      <c r="H94" s="52">
        <v>83.57133820083419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92">
        <v>4427.44803</v>
      </c>
      <c r="D95" s="202">
        <v>3803.618294</v>
      </c>
      <c r="E95" s="192">
        <v>2864.911039</v>
      </c>
      <c r="F95" s="193">
        <v>2761.741969</v>
      </c>
      <c r="G95" s="51">
        <v>64.70795409878589</v>
      </c>
      <c r="H95" s="52">
        <v>72.6082838900133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92">
        <v>6407.450579</v>
      </c>
      <c r="D96" s="202">
        <v>7634.163129</v>
      </c>
      <c r="E96" s="192">
        <v>5471.336866</v>
      </c>
      <c r="F96" s="193">
        <v>7296.316001</v>
      </c>
      <c r="G96" s="51">
        <v>85.39023124004964</v>
      </c>
      <c r="H96" s="52">
        <v>95.57453616996192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92">
        <v>161.964584</v>
      </c>
      <c r="D97" s="202">
        <v>288.109993</v>
      </c>
      <c r="E97" s="192">
        <v>124.403813</v>
      </c>
      <c r="F97" s="193">
        <v>241.429564</v>
      </c>
      <c r="G97" s="51">
        <v>76.80926899426358</v>
      </c>
      <c r="H97" s="52">
        <v>83.79770569082622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92">
        <v>5359.808186</v>
      </c>
      <c r="D98" s="202">
        <v>8752.010155</v>
      </c>
      <c r="E98" s="192">
        <v>3102.510123</v>
      </c>
      <c r="F98" s="193">
        <v>5612.014586</v>
      </c>
      <c r="G98" s="51">
        <v>57.8847230224369</v>
      </c>
      <c r="H98" s="52">
        <v>64.12257854607117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92">
        <v>27.445348</v>
      </c>
      <c r="D99" s="202">
        <v>51.156839</v>
      </c>
      <c r="E99" s="192">
        <v>18.039132</v>
      </c>
      <c r="F99" s="193">
        <v>32.615635</v>
      </c>
      <c r="G99" s="51">
        <v>65.72746681878473</v>
      </c>
      <c r="H99" s="52">
        <v>63.75615780326067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92">
        <v>4.74127</v>
      </c>
      <c r="D100" s="202">
        <v>49.723389</v>
      </c>
      <c r="E100" s="192">
        <v>2.14508</v>
      </c>
      <c r="F100" s="193">
        <v>28.091149</v>
      </c>
      <c r="G100" s="51">
        <v>45.24273032331</v>
      </c>
      <c r="H100" s="52">
        <v>56.49483988309808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95">
        <v>1208.603268</v>
      </c>
      <c r="D101" s="200">
        <v>338.274456</v>
      </c>
      <c r="E101" s="195">
        <v>843.994239</v>
      </c>
      <c r="F101" s="196">
        <v>251.974728</v>
      </c>
      <c r="G101" s="55">
        <v>69.83219898094798</v>
      </c>
      <c r="H101" s="56">
        <v>74.48825163434746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90">
        <v>40.719725</v>
      </c>
      <c r="D102" s="201">
        <v>6.022065</v>
      </c>
      <c r="E102" s="190">
        <v>14.734283</v>
      </c>
      <c r="F102" s="191">
        <v>4.129982</v>
      </c>
      <c r="G102" s="58">
        <v>36.184632877555046</v>
      </c>
      <c r="H102" s="48">
        <v>68.5808273407876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92">
        <v>4.170491</v>
      </c>
      <c r="D103" s="202">
        <v>2.508792</v>
      </c>
      <c r="E103" s="192">
        <v>3.656897</v>
      </c>
      <c r="F103" s="193">
        <v>6.110807</v>
      </c>
      <c r="G103" s="51">
        <v>87.68504715631803</v>
      </c>
      <c r="H103" s="52">
        <v>243.5756730729371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92">
        <v>8.897187</v>
      </c>
      <c r="D104" s="202">
        <v>6.968147</v>
      </c>
      <c r="E104" s="192">
        <v>9.268917</v>
      </c>
      <c r="F104" s="193">
        <v>9.426652</v>
      </c>
      <c r="G104" s="51">
        <v>104.17806212233147</v>
      </c>
      <c r="H104" s="52">
        <v>135.28204844128575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92">
        <v>522.423483</v>
      </c>
      <c r="D105" s="202">
        <v>785.812913</v>
      </c>
      <c r="E105" s="192">
        <v>378.325785</v>
      </c>
      <c r="F105" s="193">
        <v>669.671683</v>
      </c>
      <c r="G105" s="51">
        <v>72.41745390683366</v>
      </c>
      <c r="H105" s="52">
        <v>85.22024414734962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92">
        <v>203.406543</v>
      </c>
      <c r="D106" s="202">
        <v>127.744406</v>
      </c>
      <c r="E106" s="192">
        <v>188.701675</v>
      </c>
      <c r="F106" s="193">
        <v>110.04248</v>
      </c>
      <c r="G106" s="51">
        <v>92.77070059639134</v>
      </c>
      <c r="H106" s="52">
        <v>86.14269966545541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92">
        <v>74.524658</v>
      </c>
      <c r="D107" s="202">
        <v>61.700355</v>
      </c>
      <c r="E107" s="192">
        <v>77.588657</v>
      </c>
      <c r="F107" s="193">
        <v>73.114042</v>
      </c>
      <c r="G107" s="51">
        <v>104.11138954840959</v>
      </c>
      <c r="H107" s="52">
        <v>118.49857589960382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92">
        <v>0.823579</v>
      </c>
      <c r="D108" s="202">
        <v>0.161816</v>
      </c>
      <c r="E108" s="192">
        <v>0.758893</v>
      </c>
      <c r="F108" s="193">
        <v>0.386657</v>
      </c>
      <c r="G108" s="51">
        <v>92.1457443669642</v>
      </c>
      <c r="H108" s="52">
        <v>238.94855885697334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92">
        <v>0</v>
      </c>
      <c r="D109" s="202">
        <v>0</v>
      </c>
      <c r="E109" s="192">
        <v>0.003302</v>
      </c>
      <c r="F109" s="193">
        <v>0.010144</v>
      </c>
      <c r="G109" s="51">
        <v>0</v>
      </c>
      <c r="H109" s="52">
        <v>0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92">
        <v>71.852289</v>
      </c>
      <c r="D110" s="202">
        <v>23.063011</v>
      </c>
      <c r="E110" s="192">
        <v>53.664495</v>
      </c>
      <c r="F110" s="193">
        <v>26.64121</v>
      </c>
      <c r="G110" s="62">
        <v>74.68724482806664</v>
      </c>
      <c r="H110" s="63">
        <v>115.51488225019708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208" t="s">
        <v>225</v>
      </c>
      <c r="B112" s="208"/>
      <c r="C112" s="208"/>
      <c r="D112" s="208"/>
      <c r="E112" s="208"/>
      <c r="F112" s="208"/>
      <c r="G112" s="208"/>
      <c r="H112" s="208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42" sqref="C42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september 2009  (a rovnaké obdobie roku 2008)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sept. 2008</v>
      </c>
      <c r="D8" s="92"/>
      <c r="E8" s="131" t="str">
        <f>SR_HS2!E8</f>
        <v>jan. - sept. 2009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6">
        <f>SR_HS2!C11</f>
        <v>38323.86707200001</v>
      </c>
      <c r="D11" s="147">
        <f>SR_HS2!D11</f>
        <v>38069.933397999994</v>
      </c>
      <c r="E11" s="146">
        <f>SR_HS2!E11</f>
        <v>27630.457369000007</v>
      </c>
      <c r="F11" s="124">
        <v>1</v>
      </c>
      <c r="G11" s="139">
        <f>SR_HS2!F11</f>
        <v>28410.911276000003</v>
      </c>
      <c r="H11" s="124">
        <v>1</v>
      </c>
      <c r="I11" s="205">
        <f>G11-E11</f>
        <v>780.4539069999955</v>
      </c>
      <c r="J11" s="141"/>
      <c r="K11" s="35">
        <f>SR_HS2!G11</f>
        <v>72.09725813183199</v>
      </c>
      <c r="L11" s="35">
        <f>SR_HS2!H11</f>
        <v>74.62821376381123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7"/>
      <c r="D12" s="138"/>
      <c r="E12" s="137"/>
      <c r="F12" s="93"/>
      <c r="G12" s="138"/>
      <c r="H12" s="104"/>
      <c r="I12" s="140"/>
      <c r="J12" s="142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78" t="s">
        <v>212</v>
      </c>
      <c r="D13" s="179" t="s">
        <v>213</v>
      </c>
      <c r="E13" s="180" t="s">
        <v>216</v>
      </c>
      <c r="F13" s="181" t="s">
        <v>217</v>
      </c>
      <c r="G13" s="182" t="s">
        <v>218</v>
      </c>
      <c r="H13" s="181" t="s">
        <v>219</v>
      </c>
      <c r="I13" s="183" t="s">
        <v>220</v>
      </c>
      <c r="J13" s="184" t="s">
        <v>211</v>
      </c>
      <c r="K13" s="185" t="s">
        <v>207</v>
      </c>
      <c r="L13" s="185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48">
        <f>SR_HS2!C96</f>
        <v>6407.450579</v>
      </c>
      <c r="D14" s="158">
        <f>SR_HS2!D96</f>
        <v>7634.163129</v>
      </c>
      <c r="E14" s="159">
        <f>SR_HS2!E96</f>
        <v>5471.336866</v>
      </c>
      <c r="F14" s="109">
        <f aca="true" t="shared" si="0" ref="F14:F45">E14/$E$11*100</f>
        <v>19.801832423297366</v>
      </c>
      <c r="G14" s="149">
        <f>SR_HS2!F96</f>
        <v>7296.316001</v>
      </c>
      <c r="H14" s="114">
        <f aca="true" t="shared" si="1" ref="H14:H45">G14/$G$11*100</f>
        <v>25.681386739479674</v>
      </c>
      <c r="I14" s="173">
        <f aca="true" t="shared" si="2" ref="I14:I45">G14-E14</f>
        <v>1824.9791350000005</v>
      </c>
      <c r="J14" s="143">
        <f aca="true" t="shared" si="3" ref="J14:J45">E14-C14</f>
        <v>-936.1137130000006</v>
      </c>
      <c r="K14" s="117">
        <f>SR_HS2!G96</f>
        <v>85.39023124004964</v>
      </c>
      <c r="L14" s="48">
        <f>SR_HS2!H96</f>
        <v>95.57453616996192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0">
        <f>SR_HS2!C98</f>
        <v>5359.808186</v>
      </c>
      <c r="D15" s="160">
        <f>SR_HS2!D98</f>
        <v>8752.010155</v>
      </c>
      <c r="E15" s="161">
        <f>SR_HS2!E98</f>
        <v>3102.510123</v>
      </c>
      <c r="F15" s="186">
        <f t="shared" si="0"/>
        <v>11.228587647198564</v>
      </c>
      <c r="G15" s="151">
        <f>SR_HS2!F98</f>
        <v>5612.014586</v>
      </c>
      <c r="H15" s="187">
        <f t="shared" si="1"/>
        <v>19.753025629771777</v>
      </c>
      <c r="I15" s="174">
        <f t="shared" si="2"/>
        <v>2509.504463</v>
      </c>
      <c r="J15" s="144">
        <f t="shared" si="3"/>
        <v>-2257.298063</v>
      </c>
      <c r="K15" s="118">
        <f>SR_HS2!G98</f>
        <v>57.8847230224369</v>
      </c>
      <c r="L15" s="52">
        <f>SR_HS2!H98</f>
        <v>64.12257854607117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0">
        <f>SR_HS2!C95</f>
        <v>4427.44803</v>
      </c>
      <c r="D16" s="160">
        <f>SR_HS2!D95</f>
        <v>3803.618294</v>
      </c>
      <c r="E16" s="161">
        <f>SR_HS2!E95</f>
        <v>2864.911039</v>
      </c>
      <c r="F16" s="107">
        <f t="shared" si="0"/>
        <v>10.368670343525647</v>
      </c>
      <c r="G16" s="151">
        <f>SR_HS2!F95</f>
        <v>2761.741969</v>
      </c>
      <c r="H16" s="112">
        <f t="shared" si="1"/>
        <v>9.720708857842832</v>
      </c>
      <c r="I16" s="174">
        <f t="shared" si="2"/>
        <v>-103.16906999999992</v>
      </c>
      <c r="J16" s="144">
        <f t="shared" si="3"/>
        <v>-1562.5369909999995</v>
      </c>
      <c r="K16" s="118">
        <f>SR_HS2!G95</f>
        <v>64.70795409878589</v>
      </c>
      <c r="L16" s="52">
        <f>SR_HS2!H95</f>
        <v>72.6082838900133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0">
        <f>SR_HS2!C84</f>
        <v>1658.621414</v>
      </c>
      <c r="D17" s="160">
        <f>SR_HS2!D84</f>
        <v>2939.48543</v>
      </c>
      <c r="E17" s="161">
        <f>SR_HS2!E84</f>
        <v>817.959019</v>
      </c>
      <c r="F17" s="107">
        <f t="shared" si="0"/>
        <v>2.9603528022583845</v>
      </c>
      <c r="G17" s="151">
        <f>SR_HS2!F84</f>
        <v>1623.416981</v>
      </c>
      <c r="H17" s="112">
        <f t="shared" si="1"/>
        <v>5.714061633677251</v>
      </c>
      <c r="I17" s="174">
        <f t="shared" si="2"/>
        <v>805.4579620000001</v>
      </c>
      <c r="J17" s="144">
        <f t="shared" si="3"/>
        <v>-840.662395</v>
      </c>
      <c r="K17" s="118">
        <f>SR_HS2!G84</f>
        <v>49.315594993276754</v>
      </c>
      <c r="L17" s="52">
        <f>SR_HS2!H84</f>
        <v>55.22793086271566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0">
        <f>SR_HS2!C39</f>
        <v>4976.971706</v>
      </c>
      <c r="D18" s="160">
        <f>SR_HS2!D39</f>
        <v>2000.036814</v>
      </c>
      <c r="E18" s="161">
        <f>SR_HS2!E39</f>
        <v>3369.540903</v>
      </c>
      <c r="F18" s="107">
        <f t="shared" si="0"/>
        <v>12.195023983860857</v>
      </c>
      <c r="G18" s="151">
        <f>SR_HS2!F39</f>
        <v>1330.743779</v>
      </c>
      <c r="H18" s="112">
        <f t="shared" si="1"/>
        <v>4.683917971065363</v>
      </c>
      <c r="I18" s="174">
        <f t="shared" si="2"/>
        <v>-2038.7971240000002</v>
      </c>
      <c r="J18" s="144">
        <f t="shared" si="3"/>
        <v>-1607.4308030000002</v>
      </c>
      <c r="K18" s="118">
        <f>SR_HS2!G39</f>
        <v>67.70263328878968</v>
      </c>
      <c r="L18" s="52">
        <f>SR_HS2!H39</f>
        <v>66.53596422250655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0">
        <f>SR_HS2!C51</f>
        <v>1574.986968</v>
      </c>
      <c r="D19" s="160">
        <f>SR_HS2!D51</f>
        <v>1088.33937</v>
      </c>
      <c r="E19" s="161">
        <f>SR_HS2!E51</f>
        <v>1185.601047</v>
      </c>
      <c r="F19" s="107">
        <f t="shared" si="0"/>
        <v>4.2909208167150545</v>
      </c>
      <c r="G19" s="151">
        <f>SR_HS2!F51</f>
        <v>857.31925</v>
      </c>
      <c r="H19" s="112">
        <f t="shared" si="1"/>
        <v>3.0175704033971513</v>
      </c>
      <c r="I19" s="174">
        <f t="shared" si="2"/>
        <v>-328.2817970000001</v>
      </c>
      <c r="J19" s="144">
        <f t="shared" si="3"/>
        <v>-389.3859209999998</v>
      </c>
      <c r="K19" s="118">
        <f>SR_HS2!G51</f>
        <v>75.27687981479222</v>
      </c>
      <c r="L19" s="52">
        <f>SR_HS2!H51</f>
        <v>78.77315418627188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SR_HS2!A85</f>
        <v>73</v>
      </c>
      <c r="B20" s="59" t="str">
        <f>SR_HS2!B85</f>
        <v>  Predmety zo železa alebo z ocele</v>
      </c>
      <c r="C20" s="150">
        <f>SR_HS2!C85</f>
        <v>1218.465269</v>
      </c>
      <c r="D20" s="160">
        <f>SR_HS2!D85</f>
        <v>1308.645557</v>
      </c>
      <c r="E20" s="161">
        <f>SR_HS2!E85</f>
        <v>757.557844</v>
      </c>
      <c r="F20" s="107">
        <f t="shared" si="0"/>
        <v>2.741749200467243</v>
      </c>
      <c r="G20" s="151">
        <f>SR_HS2!F85</f>
        <v>817.168839</v>
      </c>
      <c r="H20" s="112">
        <f t="shared" si="1"/>
        <v>2.8762500120518837</v>
      </c>
      <c r="I20" s="174">
        <f t="shared" si="2"/>
        <v>59.610995</v>
      </c>
      <c r="J20" s="144">
        <f t="shared" si="3"/>
        <v>-460.907425</v>
      </c>
      <c r="K20" s="118">
        <f>SR_HS2!G85</f>
        <v>62.17311754989383</v>
      </c>
      <c r="L20" s="52">
        <f>SR_HS2!H85</f>
        <v>62.443863017677295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SR_HS2!A60</f>
        <v>48</v>
      </c>
      <c r="B21" s="59" t="str">
        <f>SR_HS2!B60</f>
        <v>  Papier, lepenka; výrobky z nich alebo z papierenských vláknin</v>
      </c>
      <c r="C21" s="150">
        <f>SR_HS2!C60</f>
        <v>512.396001</v>
      </c>
      <c r="D21" s="160">
        <f>SR_HS2!D60</f>
        <v>781.375561</v>
      </c>
      <c r="E21" s="161">
        <f>SR_HS2!E60</f>
        <v>422.67953</v>
      </c>
      <c r="F21" s="107">
        <f t="shared" si="0"/>
        <v>1.5297594402987529</v>
      </c>
      <c r="G21" s="151">
        <f>SR_HS2!F60</f>
        <v>688.695046</v>
      </c>
      <c r="H21" s="112">
        <f t="shared" si="1"/>
        <v>2.424051236194498</v>
      </c>
      <c r="I21" s="174">
        <f t="shared" si="2"/>
        <v>266.01551600000005</v>
      </c>
      <c r="J21" s="144">
        <f t="shared" si="3"/>
        <v>-89.71647099999996</v>
      </c>
      <c r="K21" s="118">
        <f>SR_HS2!G60</f>
        <v>82.49079406847284</v>
      </c>
      <c r="L21" s="52">
        <f>SR_HS2!H60</f>
        <v>88.13880038922795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0">
        <f>SR_HS2!C105</f>
        <v>522.423483</v>
      </c>
      <c r="D22" s="160">
        <f>SR_HS2!D105</f>
        <v>785.812913</v>
      </c>
      <c r="E22" s="161">
        <f>SR_HS2!E105</f>
        <v>378.325785</v>
      </c>
      <c r="F22" s="107">
        <f t="shared" si="0"/>
        <v>1.3692346092846897</v>
      </c>
      <c r="G22" s="152">
        <f>SR_HS2!F105</f>
        <v>669.671683</v>
      </c>
      <c r="H22" s="112">
        <f t="shared" si="1"/>
        <v>2.3570932888932092</v>
      </c>
      <c r="I22" s="175">
        <f t="shared" si="2"/>
        <v>291.34589800000003</v>
      </c>
      <c r="J22" s="144">
        <f t="shared" si="3"/>
        <v>-144.09769800000004</v>
      </c>
      <c r="K22" s="118">
        <f>SR_HS2!G105</f>
        <v>72.41745390683366</v>
      </c>
      <c r="L22" s="52">
        <f>SR_HS2!H105</f>
        <v>85.22024414734962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SR_HS2!A52</f>
        <v>40</v>
      </c>
      <c r="B23" s="68" t="str">
        <f>SR_HS2!B52</f>
        <v>  Kaučuk a výrobky z neho</v>
      </c>
      <c r="C23" s="153">
        <f>SR_HS2!C52</f>
        <v>655.949908</v>
      </c>
      <c r="D23" s="162">
        <f>SR_HS2!D52</f>
        <v>740.60513</v>
      </c>
      <c r="E23" s="163">
        <f>SR_HS2!E52</f>
        <v>393.317309</v>
      </c>
      <c r="F23" s="108">
        <f t="shared" si="0"/>
        <v>1.42349185084892</v>
      </c>
      <c r="G23" s="154">
        <f>SR_HS2!F52</f>
        <v>513.579381</v>
      </c>
      <c r="H23" s="113">
        <f t="shared" si="1"/>
        <v>1.807683590331874</v>
      </c>
      <c r="I23" s="176">
        <f t="shared" si="2"/>
        <v>120.26207199999999</v>
      </c>
      <c r="J23" s="145">
        <f t="shared" si="3"/>
        <v>-262.632599</v>
      </c>
      <c r="K23" s="119">
        <f>SR_HS2!G52</f>
        <v>59.96148550416444</v>
      </c>
      <c r="L23" s="56">
        <f>SR_HS2!H52</f>
        <v>69.34591190314872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SR_HS2!A76</f>
        <v>64</v>
      </c>
      <c r="B24" s="69" t="str">
        <f>SR_HS2!B76</f>
        <v>  Obuv, gamaše a podobné predmety; časti týchto predmetov</v>
      </c>
      <c r="C24" s="148">
        <f>SR_HS2!C76</f>
        <v>292.911694</v>
      </c>
      <c r="D24" s="158">
        <f>SR_HS2!D76</f>
        <v>482.393168</v>
      </c>
      <c r="E24" s="159">
        <f>SR_HS2!E76</f>
        <v>283.740318</v>
      </c>
      <c r="F24" s="109">
        <f t="shared" si="0"/>
        <v>1.0269114050871357</v>
      </c>
      <c r="G24" s="149">
        <f>SR_HS2!F76</f>
        <v>460.205562</v>
      </c>
      <c r="H24" s="114">
        <f t="shared" si="1"/>
        <v>1.6198197851849852</v>
      </c>
      <c r="I24" s="173">
        <f t="shared" si="2"/>
        <v>176.46524399999998</v>
      </c>
      <c r="J24" s="143">
        <f t="shared" si="3"/>
        <v>-9.17137600000001</v>
      </c>
      <c r="K24" s="120">
        <f>SR_HS2!G76</f>
        <v>96.86889387215794</v>
      </c>
      <c r="L24" s="48">
        <f>SR_HS2!H76</f>
        <v>95.4005140470812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0">
        <f>SR_HS2!C56</f>
        <v>339.220111</v>
      </c>
      <c r="D25" s="160">
        <f>SR_HS2!D56</f>
        <v>622.709295</v>
      </c>
      <c r="E25" s="161">
        <f>SR_HS2!E56</f>
        <v>222.113013</v>
      </c>
      <c r="F25" s="107">
        <f t="shared" si="0"/>
        <v>0.8038702003145257</v>
      </c>
      <c r="G25" s="151">
        <f>SR_HS2!F56</f>
        <v>402.13551</v>
      </c>
      <c r="H25" s="112">
        <f t="shared" si="1"/>
        <v>1.4154262990490638</v>
      </c>
      <c r="I25" s="174">
        <f t="shared" si="2"/>
        <v>180.02249700000002</v>
      </c>
      <c r="J25" s="144">
        <f t="shared" si="3"/>
        <v>-117.10709799999998</v>
      </c>
      <c r="K25" s="118">
        <f>SR_HS2!G56</f>
        <v>65.47754858791377</v>
      </c>
      <c r="L25" s="52">
        <f>SR_HS2!H56</f>
        <v>64.57836959058079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SR_HS2!A88</f>
        <v>76</v>
      </c>
      <c r="B26" s="59" t="str">
        <f>SR_HS2!B88</f>
        <v>  Hliník a predmety z hliníka</v>
      </c>
      <c r="C26" s="150">
        <f>SR_HS2!C88</f>
        <v>348.771215</v>
      </c>
      <c r="D26" s="160">
        <f>SR_HS2!D88</f>
        <v>500.04946</v>
      </c>
      <c r="E26" s="161">
        <f>SR_HS2!E88</f>
        <v>200.879774</v>
      </c>
      <c r="F26" s="107">
        <f t="shared" si="0"/>
        <v>0.7270229780031693</v>
      </c>
      <c r="G26" s="151">
        <f>SR_HS2!F88</f>
        <v>361.308444</v>
      </c>
      <c r="H26" s="112">
        <f t="shared" si="1"/>
        <v>1.2717242347140545</v>
      </c>
      <c r="I26" s="174">
        <f t="shared" si="2"/>
        <v>160.42867</v>
      </c>
      <c r="J26" s="144">
        <f t="shared" si="3"/>
        <v>-147.891441</v>
      </c>
      <c r="K26" s="118">
        <f>SR_HS2!G88</f>
        <v>57.59643151743472</v>
      </c>
      <c r="L26" s="52">
        <f>SR_HS2!H88</f>
        <v>72.25454138076661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0">
        <f>SR_HS2!C101</f>
        <v>1208.603268</v>
      </c>
      <c r="D27" s="160">
        <f>SR_HS2!D101</f>
        <v>338.274456</v>
      </c>
      <c r="E27" s="161">
        <f>SR_HS2!E101</f>
        <v>843.994239</v>
      </c>
      <c r="F27" s="107">
        <f t="shared" si="0"/>
        <v>3.054579327908337</v>
      </c>
      <c r="G27" s="151">
        <f>SR_HS2!F101</f>
        <v>251.974728</v>
      </c>
      <c r="H27" s="112">
        <f t="shared" si="1"/>
        <v>0.8868942131147148</v>
      </c>
      <c r="I27" s="174">
        <f t="shared" si="2"/>
        <v>-592.019511</v>
      </c>
      <c r="J27" s="144">
        <f t="shared" si="3"/>
        <v>-364.6090290000001</v>
      </c>
      <c r="K27" s="118">
        <f>SR_HS2!G101</f>
        <v>69.83219898094798</v>
      </c>
      <c r="L27" s="52">
        <f>SR_HS2!H101</f>
        <v>74.48825163434746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SR_HS2!A97</f>
        <v>86</v>
      </c>
      <c r="B28" s="59" t="str">
        <f>SR_HS2!B97</f>
        <v>  Lokomotívy; vozový park a jeho časti; zvrškový upevňovací materiál </v>
      </c>
      <c r="C28" s="150">
        <f>SR_HS2!C97</f>
        <v>161.964584</v>
      </c>
      <c r="D28" s="160">
        <f>SR_HS2!D97</f>
        <v>288.109993</v>
      </c>
      <c r="E28" s="161">
        <f>SR_HS2!E97</f>
        <v>124.403813</v>
      </c>
      <c r="F28" s="107">
        <f t="shared" si="0"/>
        <v>0.4502415987495555</v>
      </c>
      <c r="G28" s="151">
        <f>SR_HS2!F97</f>
        <v>241.429564</v>
      </c>
      <c r="H28" s="112">
        <f t="shared" si="1"/>
        <v>0.849777614151879</v>
      </c>
      <c r="I28" s="174">
        <f t="shared" si="2"/>
        <v>117.025751</v>
      </c>
      <c r="J28" s="144">
        <f t="shared" si="3"/>
        <v>-37.560771</v>
      </c>
      <c r="K28" s="118">
        <f>SR_HS2!G97</f>
        <v>76.80926899426358</v>
      </c>
      <c r="L28" s="52">
        <f>SR_HS2!H97</f>
        <v>83.79770569082622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SR_HS2!A94</f>
        <v>83</v>
      </c>
      <c r="B29" s="59" t="str">
        <f>SR_HS2!B94</f>
        <v>  Rôzne predmety zo základných kovov</v>
      </c>
      <c r="C29" s="150">
        <f>SR_HS2!C94</f>
        <v>354.390609</v>
      </c>
      <c r="D29" s="160">
        <f>SR_HS2!D94</f>
        <v>305.827989</v>
      </c>
      <c r="E29" s="161">
        <f>SR_HS2!E94</f>
        <v>272.597434</v>
      </c>
      <c r="F29" s="107">
        <f t="shared" si="0"/>
        <v>0.9865831403349867</v>
      </c>
      <c r="G29" s="151">
        <f>SR_HS2!F94</f>
        <v>255.584543</v>
      </c>
      <c r="H29" s="112">
        <f t="shared" si="1"/>
        <v>0.8995999477704327</v>
      </c>
      <c r="I29" s="174">
        <f t="shared" si="2"/>
        <v>-17.012891000000025</v>
      </c>
      <c r="J29" s="144">
        <f t="shared" si="3"/>
        <v>-81.79317499999996</v>
      </c>
      <c r="K29" s="118">
        <f>SR_HS2!G94</f>
        <v>76.9200501021177</v>
      </c>
      <c r="L29" s="52">
        <f>SR_HS2!H94</f>
        <v>83.57133820083419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SR_HS2!A74</f>
        <v>62</v>
      </c>
      <c r="B30" s="59" t="str">
        <f>SR_HS2!B74</f>
        <v>  Odevy a odevné doplnky iné ako pletené alebo háčkované</v>
      </c>
      <c r="C30" s="150">
        <f>SR_HS2!C74</f>
        <v>187.27535</v>
      </c>
      <c r="D30" s="160">
        <f>SR_HS2!D74</f>
        <v>289.167847</v>
      </c>
      <c r="E30" s="161">
        <f>SR_HS2!E74</f>
        <v>252.429206</v>
      </c>
      <c r="F30" s="107">
        <f t="shared" si="0"/>
        <v>0.9135904000026179</v>
      </c>
      <c r="G30" s="151">
        <f>SR_HS2!F74</f>
        <v>238.074041</v>
      </c>
      <c r="H30" s="112">
        <f t="shared" si="1"/>
        <v>0.8379669299840868</v>
      </c>
      <c r="I30" s="174">
        <f t="shared" si="2"/>
        <v>-14.355165</v>
      </c>
      <c r="J30" s="144">
        <f t="shared" si="3"/>
        <v>65.15385599999999</v>
      </c>
      <c r="K30" s="118">
        <f>SR_HS2!G74</f>
        <v>134.7904067460026</v>
      </c>
      <c r="L30" s="52">
        <f>SR_HS2!H74</f>
        <v>82.33074439980874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SR_HS2!A82</f>
        <v>70</v>
      </c>
      <c r="B31" s="59" t="str">
        <f>SR_HS2!B82</f>
        <v>  Sklo a sklenený tovar</v>
      </c>
      <c r="C31" s="150">
        <f>SR_HS2!C82</f>
        <v>263.448448</v>
      </c>
      <c r="D31" s="160">
        <f>SR_HS2!D82</f>
        <v>321.399802</v>
      </c>
      <c r="E31" s="161">
        <f>SR_HS2!E82</f>
        <v>197.937921</v>
      </c>
      <c r="F31" s="107">
        <f t="shared" si="0"/>
        <v>0.7163758397357419</v>
      </c>
      <c r="G31" s="151">
        <f>SR_HS2!F82</f>
        <v>234.296093</v>
      </c>
      <c r="H31" s="112">
        <f t="shared" si="1"/>
        <v>0.824669405088462</v>
      </c>
      <c r="I31" s="174">
        <f t="shared" si="2"/>
        <v>36.358172000000025</v>
      </c>
      <c r="J31" s="144">
        <f t="shared" si="3"/>
        <v>-65.510527</v>
      </c>
      <c r="K31" s="118">
        <f>SR_HS2!G82</f>
        <v>75.13345495206714</v>
      </c>
      <c r="L31" s="52">
        <f>SR_HS2!H82</f>
        <v>72.89864260712892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SR_HS2!A73</f>
        <v>61</v>
      </c>
      <c r="B32" s="59" t="str">
        <f>SR_HS2!B73</f>
        <v>  Odevy a odevné doplnky, pletené alebo háčkované</v>
      </c>
      <c r="C32" s="150">
        <f>SR_HS2!C73</f>
        <v>238.581894</v>
      </c>
      <c r="D32" s="160">
        <f>SR_HS2!D73</f>
        <v>234.528792</v>
      </c>
      <c r="E32" s="161">
        <f>SR_HS2!E73</f>
        <v>293.120288</v>
      </c>
      <c r="F32" s="107">
        <f t="shared" si="0"/>
        <v>1.0608593411445528</v>
      </c>
      <c r="G32" s="151">
        <f>SR_HS2!F73</f>
        <v>224.606285</v>
      </c>
      <c r="H32" s="112">
        <f t="shared" si="1"/>
        <v>0.7905634663318075</v>
      </c>
      <c r="I32" s="174">
        <f t="shared" si="2"/>
        <v>-68.514003</v>
      </c>
      <c r="J32" s="144">
        <f t="shared" si="3"/>
        <v>54.53839400000001</v>
      </c>
      <c r="K32" s="118">
        <f>SR_HS2!G73</f>
        <v>122.85940189577002</v>
      </c>
      <c r="L32" s="52">
        <f>SR_HS2!H73</f>
        <v>95.76917319388232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SR_HS2!A41</f>
        <v>29</v>
      </c>
      <c r="B33" s="61" t="str">
        <f>SR_HS2!B41</f>
        <v>  Výrobky organickej chémie</v>
      </c>
      <c r="C33" s="155">
        <f>SR_HS2!C41</f>
        <v>346.882494</v>
      </c>
      <c r="D33" s="164">
        <f>SR_HS2!D41</f>
        <v>320.548429</v>
      </c>
      <c r="E33" s="165">
        <f>SR_HS2!E41</f>
        <v>171.65953</v>
      </c>
      <c r="F33" s="110">
        <f t="shared" si="0"/>
        <v>0.6212692309342422</v>
      </c>
      <c r="G33" s="156">
        <f>SR_HS2!F41</f>
        <v>198.025421</v>
      </c>
      <c r="H33" s="115">
        <f t="shared" si="1"/>
        <v>0.6970048200012546</v>
      </c>
      <c r="I33" s="177">
        <f t="shared" si="2"/>
        <v>26.365891000000005</v>
      </c>
      <c r="J33" s="145">
        <f t="shared" si="3"/>
        <v>-175.22296400000002</v>
      </c>
      <c r="K33" s="121">
        <f>SR_HS2!G41</f>
        <v>49.48636295263721</v>
      </c>
      <c r="L33" s="63">
        <f>SR_HS2!H41</f>
        <v>61.77706801364483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SR_HS2!A42</f>
        <v>30</v>
      </c>
      <c r="B34" s="65" t="str">
        <f>SR_HS2!B42</f>
        <v>  Farmaceutické výrobky</v>
      </c>
      <c r="C34" s="157">
        <f>SR_HS2!C42</f>
        <v>915.094626</v>
      </c>
      <c r="D34" s="166">
        <f>SR_HS2!D42</f>
        <v>191.775465</v>
      </c>
      <c r="E34" s="167">
        <f>SR_HS2!E42</f>
        <v>1015.930863</v>
      </c>
      <c r="F34" s="111">
        <f t="shared" si="0"/>
        <v>3.6768514159299577</v>
      </c>
      <c r="G34" s="152">
        <f>SR_HS2!F42</f>
        <v>178.925348</v>
      </c>
      <c r="H34" s="116">
        <f t="shared" si="1"/>
        <v>0.6297768708008548</v>
      </c>
      <c r="I34" s="175">
        <f t="shared" si="2"/>
        <v>-837.0055150000001</v>
      </c>
      <c r="J34" s="143">
        <f t="shared" si="3"/>
        <v>100.8362370000001</v>
      </c>
      <c r="K34" s="122">
        <f>SR_HS2!G42</f>
        <v>111.01921420310035</v>
      </c>
      <c r="L34" s="67">
        <f>SR_HS2!H42</f>
        <v>93.29939468534205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SR_HS2!A37</f>
        <v>25</v>
      </c>
      <c r="B35" s="59" t="str">
        <f>SR_HS2!B37</f>
        <v>  Soľ; síra; zeminy a kamene; sadra; vápno a cement</v>
      </c>
      <c r="C35" s="150">
        <f>SR_HS2!C37</f>
        <v>99.74636</v>
      </c>
      <c r="D35" s="160">
        <f>SR_HS2!D37</f>
        <v>238.603269</v>
      </c>
      <c r="E35" s="161">
        <f>SR_HS2!E37</f>
        <v>88.36176</v>
      </c>
      <c r="F35" s="107">
        <f t="shared" si="0"/>
        <v>0.3197983979054125</v>
      </c>
      <c r="G35" s="151">
        <f>SR_HS2!F37</f>
        <v>163.928573</v>
      </c>
      <c r="H35" s="112">
        <f t="shared" si="1"/>
        <v>0.5769916051178478</v>
      </c>
      <c r="I35" s="174">
        <f t="shared" si="2"/>
        <v>75.566813</v>
      </c>
      <c r="J35" s="144">
        <f t="shared" si="3"/>
        <v>-11.384599999999992</v>
      </c>
      <c r="K35" s="118">
        <f>SR_HS2!G37</f>
        <v>88.58645067348824</v>
      </c>
      <c r="L35" s="52">
        <f>SR_HS2!H37</f>
        <v>68.70340615492573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SR_HS2!A16</f>
        <v>04</v>
      </c>
      <c r="B36" s="50" t="str">
        <f>SR_HS2!B16</f>
        <v>  Mlieko, vajcia, med, jedlé výrobky živočíšneho pôvodu</v>
      </c>
      <c r="C36" s="150">
        <f>SR_HS2!C16</f>
        <v>173.441003</v>
      </c>
      <c r="D36" s="160">
        <f>SR_HS2!D16</f>
        <v>250.116649</v>
      </c>
      <c r="E36" s="161">
        <f>SR_HS2!E16</f>
        <v>158.340634</v>
      </c>
      <c r="F36" s="107">
        <f t="shared" si="0"/>
        <v>0.573065555467968</v>
      </c>
      <c r="G36" s="151">
        <f>SR_HS2!F16</f>
        <v>151.190974</v>
      </c>
      <c r="H36" s="112">
        <f t="shared" si="1"/>
        <v>0.5321581294286676</v>
      </c>
      <c r="I36" s="174">
        <f t="shared" si="2"/>
        <v>-7.149659999999983</v>
      </c>
      <c r="J36" s="144">
        <f t="shared" si="3"/>
        <v>-15.100369</v>
      </c>
      <c r="K36" s="118">
        <f>SR_HS2!G16</f>
        <v>91.29365678310796</v>
      </c>
      <c r="L36" s="52">
        <f>SR_HS2!H16</f>
        <v>60.448184718802956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SR_HS2!A22</f>
        <v>10</v>
      </c>
      <c r="B37" s="50" t="str">
        <f>SR_HS2!B22</f>
        <v>  Obilniny</v>
      </c>
      <c r="C37" s="150">
        <f>SR_HS2!C22</f>
        <v>123.470578</v>
      </c>
      <c r="D37" s="160">
        <f>SR_HS2!D22</f>
        <v>122.707737</v>
      </c>
      <c r="E37" s="161">
        <f>SR_HS2!E22</f>
        <v>60.976109</v>
      </c>
      <c r="F37" s="107">
        <f t="shared" si="0"/>
        <v>0.22068439977548887</v>
      </c>
      <c r="G37" s="151">
        <f>SR_HS2!F22</f>
        <v>138.678469</v>
      </c>
      <c r="H37" s="112">
        <f t="shared" si="1"/>
        <v>0.4881169338526219</v>
      </c>
      <c r="I37" s="174">
        <f t="shared" si="2"/>
        <v>77.70236</v>
      </c>
      <c r="J37" s="144">
        <f t="shared" si="3"/>
        <v>-62.494469</v>
      </c>
      <c r="K37" s="118">
        <f>SR_HS2!G22</f>
        <v>49.385132869467895</v>
      </c>
      <c r="L37" s="52">
        <f>SR_HS2!H22</f>
        <v>113.0152608062522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SR_HS2!A61</f>
        <v>49</v>
      </c>
      <c r="B38" s="59" t="str">
        <f>SR_HS2!B61</f>
        <v>  Knihy, noviny, obrazy a iné polygrafické výrobky; strojopisy a plány</v>
      </c>
      <c r="C38" s="150">
        <f>SR_HS2!C61</f>
        <v>81.03403</v>
      </c>
      <c r="D38" s="160">
        <f>SR_HS2!D61</f>
        <v>170.615643</v>
      </c>
      <c r="E38" s="161">
        <f>SR_HS2!E61</f>
        <v>78.655545</v>
      </c>
      <c r="F38" s="107">
        <f t="shared" si="0"/>
        <v>0.284669717730578</v>
      </c>
      <c r="G38" s="151">
        <f>SR_HS2!F61</f>
        <v>128.86547</v>
      </c>
      <c r="H38" s="112">
        <f t="shared" si="1"/>
        <v>0.45357739056000834</v>
      </c>
      <c r="I38" s="174">
        <f t="shared" si="2"/>
        <v>50.209924999999984</v>
      </c>
      <c r="J38" s="144">
        <f t="shared" si="3"/>
        <v>-2.3784849999999977</v>
      </c>
      <c r="K38" s="118">
        <f>SR_HS2!G61</f>
        <v>97.06483189840121</v>
      </c>
      <c r="L38" s="52">
        <f>SR_HS2!H61</f>
        <v>75.52969219827045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SR_HS2!A86</f>
        <v>74</v>
      </c>
      <c r="B39" s="59" t="str">
        <f>SR_HS2!B86</f>
        <v>  Meď a predmety z medi</v>
      </c>
      <c r="C39" s="150">
        <f>SR_HS2!C86</f>
        <v>335.133161</v>
      </c>
      <c r="D39" s="160">
        <f>SR_HS2!D86</f>
        <v>374.040167</v>
      </c>
      <c r="E39" s="161">
        <f>SR_HS2!E86</f>
        <v>157.851679</v>
      </c>
      <c r="F39" s="107">
        <f t="shared" si="0"/>
        <v>0.571295932209583</v>
      </c>
      <c r="G39" s="151">
        <f>SR_HS2!F86</f>
        <v>134.016348</v>
      </c>
      <c r="H39" s="112">
        <f t="shared" si="1"/>
        <v>0.47170731941009486</v>
      </c>
      <c r="I39" s="174">
        <f t="shared" si="2"/>
        <v>-23.835330999999996</v>
      </c>
      <c r="J39" s="144">
        <f t="shared" si="3"/>
        <v>-177.28148199999998</v>
      </c>
      <c r="K39" s="118">
        <f>SR_HS2!G86</f>
        <v>47.10118167029135</v>
      </c>
      <c r="L39" s="52">
        <f>SR_HS2!H86</f>
        <v>35.829400108250944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SR_HS2!A106</f>
        <v>95</v>
      </c>
      <c r="B40" s="59" t="str">
        <f>SR_HS2!B106</f>
        <v>  Hračky, hry a športové potreby; ich časti, súčasti a príslušenstvo</v>
      </c>
      <c r="C40" s="150">
        <f>SR_HS2!C106</f>
        <v>203.406543</v>
      </c>
      <c r="D40" s="160">
        <f>SR_HS2!D106</f>
        <v>127.744406</v>
      </c>
      <c r="E40" s="161">
        <f>SR_HS2!E106</f>
        <v>188.701675</v>
      </c>
      <c r="F40" s="107">
        <f t="shared" si="0"/>
        <v>0.6829480687920637</v>
      </c>
      <c r="G40" s="151">
        <f>SR_HS2!F106</f>
        <v>110.04248</v>
      </c>
      <c r="H40" s="112">
        <f t="shared" si="1"/>
        <v>0.38732471102733657</v>
      </c>
      <c r="I40" s="174">
        <f t="shared" si="2"/>
        <v>-78.659195</v>
      </c>
      <c r="J40" s="144">
        <f t="shared" si="3"/>
        <v>-14.704868000000005</v>
      </c>
      <c r="K40" s="118">
        <f>SR_HS2!G106</f>
        <v>92.77070059639134</v>
      </c>
      <c r="L40" s="52">
        <f>SR_HS2!H106</f>
        <v>86.14269966545541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SR_HS2!A29</f>
        <v>17</v>
      </c>
      <c r="B41" s="59" t="str">
        <f>SR_HS2!B29</f>
        <v>  Cukor a cukrovinky</v>
      </c>
      <c r="C41" s="150">
        <f>SR_HS2!C29</f>
        <v>88.522296</v>
      </c>
      <c r="D41" s="160">
        <f>SR_HS2!D29</f>
        <v>121.530628</v>
      </c>
      <c r="E41" s="161">
        <f>SR_HS2!E29</f>
        <v>88.912222</v>
      </c>
      <c r="F41" s="107">
        <f t="shared" si="0"/>
        <v>0.32179062696137295</v>
      </c>
      <c r="G41" s="151">
        <f>SR_HS2!F29</f>
        <v>111.80374</v>
      </c>
      <c r="H41" s="112">
        <f t="shared" si="1"/>
        <v>0.3935239489992908</v>
      </c>
      <c r="I41" s="174">
        <f t="shared" si="2"/>
        <v>22.891518000000005</v>
      </c>
      <c r="J41" s="144">
        <f t="shared" si="3"/>
        <v>0.38992600000000266</v>
      </c>
      <c r="K41" s="118">
        <f>SR_HS2!G29</f>
        <v>100.44048337833442</v>
      </c>
      <c r="L41" s="52">
        <f>SR_HS2!H29</f>
        <v>91.99634844312664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SR_HS2!A50</f>
        <v>38</v>
      </c>
      <c r="B42" s="59" t="str">
        <f>SR_HS2!B50</f>
        <v>  Rôzne chemické výrobky</v>
      </c>
      <c r="C42" s="150">
        <f>SR_HS2!C50</f>
        <v>336.860103</v>
      </c>
      <c r="D42" s="160">
        <f>SR_HS2!D50</f>
        <v>135.341441</v>
      </c>
      <c r="E42" s="161">
        <f>SR_HS2!E50</f>
        <v>288.719694</v>
      </c>
      <c r="F42" s="107">
        <f t="shared" si="0"/>
        <v>1.0449327354382814</v>
      </c>
      <c r="G42" s="151">
        <f>SR_HS2!F50</f>
        <v>95.590299</v>
      </c>
      <c r="H42" s="112">
        <f t="shared" si="1"/>
        <v>0.3364562933986194</v>
      </c>
      <c r="I42" s="174">
        <f t="shared" si="2"/>
        <v>-193.129395</v>
      </c>
      <c r="J42" s="144">
        <f t="shared" si="3"/>
        <v>-48.14040899999998</v>
      </c>
      <c r="K42" s="118">
        <f>SR_HS2!G50</f>
        <v>85.70907965316393</v>
      </c>
      <c r="L42" s="52">
        <f>SR_HS2!H50</f>
        <v>70.62899455902793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SR_HS2!A66</f>
        <v>54</v>
      </c>
      <c r="B43" s="61" t="str">
        <f>SR_HS2!B66</f>
        <v>  Umelo vyrobené vlákna</v>
      </c>
      <c r="C43" s="155">
        <f>SR_HS2!C66</f>
        <v>93.875336</v>
      </c>
      <c r="D43" s="207">
        <f>SR_HS2!D66</f>
        <v>185.31577</v>
      </c>
      <c r="E43" s="165">
        <f>SR_HS2!E66</f>
        <v>65.982253</v>
      </c>
      <c r="F43" s="110">
        <f t="shared" si="0"/>
        <v>0.2388026087256478</v>
      </c>
      <c r="G43" s="156">
        <f>SR_HS2!F66</f>
        <v>94.060758</v>
      </c>
      <c r="H43" s="115">
        <f t="shared" si="1"/>
        <v>0.33107265404562164</v>
      </c>
      <c r="I43" s="177">
        <f t="shared" si="2"/>
        <v>28.078505000000007</v>
      </c>
      <c r="J43" s="145">
        <f t="shared" si="3"/>
        <v>-27.893083000000004</v>
      </c>
      <c r="K43" s="132">
        <f>SR_HS2!G66</f>
        <v>70.28710182193116</v>
      </c>
      <c r="L43" s="63">
        <f>SR_HS2!H66</f>
        <v>50.75701760298112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SR_HS2!A24</f>
        <v>12</v>
      </c>
      <c r="B44" s="57" t="str">
        <f>SR_HS2!B24</f>
        <v>  Olejnaté semená a plody; priemyselné a liečivé rastliny; slama</v>
      </c>
      <c r="C44" s="148">
        <f>SR_HS2!C24</f>
        <v>40.955435</v>
      </c>
      <c r="D44" s="171">
        <f>SR_HS2!D24</f>
        <v>110.113559</v>
      </c>
      <c r="E44" s="159">
        <f>SR_HS2!E24</f>
        <v>36.463646</v>
      </c>
      <c r="F44" s="109">
        <f t="shared" si="0"/>
        <v>0.13196902792101584</v>
      </c>
      <c r="G44" s="149">
        <f>SR_HS2!F24</f>
        <v>96.190403</v>
      </c>
      <c r="H44" s="114">
        <f t="shared" si="1"/>
        <v>0.3385685241333897</v>
      </c>
      <c r="I44" s="173">
        <f t="shared" si="2"/>
        <v>59.726757000000006</v>
      </c>
      <c r="J44" s="143">
        <f t="shared" si="3"/>
        <v>-4.491789000000004</v>
      </c>
      <c r="K44" s="120">
        <f>SR_HS2!G24</f>
        <v>89.03249593124819</v>
      </c>
      <c r="L44" s="48">
        <f>SR_HS2!H24</f>
        <v>87.35563891818265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SR_HS2!A34</f>
        <v>22</v>
      </c>
      <c r="B45" s="59" t="str">
        <f>SR_HS2!B34</f>
        <v>  Nápoje, liehoviny a ocot</v>
      </c>
      <c r="C45" s="150">
        <f>SR_HS2!C34</f>
        <v>198.810157</v>
      </c>
      <c r="D45" s="168">
        <f>SR_HS2!D34</f>
        <v>121.350547</v>
      </c>
      <c r="E45" s="161">
        <f>SR_HS2!E34</f>
        <v>207.130659</v>
      </c>
      <c r="F45" s="107">
        <f t="shared" si="0"/>
        <v>0.7496461467640787</v>
      </c>
      <c r="G45" s="151">
        <f>SR_HS2!F34</f>
        <v>95.877584</v>
      </c>
      <c r="H45" s="112">
        <f t="shared" si="1"/>
        <v>0.33746747180542636</v>
      </c>
      <c r="I45" s="174">
        <f t="shared" si="2"/>
        <v>-111.25307500000001</v>
      </c>
      <c r="J45" s="144">
        <f t="shared" si="3"/>
        <v>8.320502000000005</v>
      </c>
      <c r="K45" s="118">
        <f>SR_HS2!G34</f>
        <v>104.18514935330995</v>
      </c>
      <c r="L45" s="52">
        <f>SR_HS2!H34</f>
        <v>79.00877776842653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SR_HS2!A30</f>
        <v>18</v>
      </c>
      <c r="B46" s="59" t="str">
        <f>SR_HS2!B30</f>
        <v>  Kakao a kakaové prípravky</v>
      </c>
      <c r="C46" s="150">
        <f>SR_HS2!C30</f>
        <v>105.008974</v>
      </c>
      <c r="D46" s="160">
        <f>SR_HS2!D30</f>
        <v>99.659879</v>
      </c>
      <c r="E46" s="161">
        <f>SR_HS2!E30</f>
        <v>92.285658</v>
      </c>
      <c r="F46" s="107">
        <f aca="true" t="shared" si="4" ref="F46:F77">E46/$E$11*100</f>
        <v>0.3339997480589659</v>
      </c>
      <c r="G46" s="151">
        <f>SR_HS2!F30</f>
        <v>96.993457</v>
      </c>
      <c r="H46" s="112">
        <f aca="true" t="shared" si="5" ref="H46:H77">G46/$G$11*100</f>
        <v>0.34139509309557</v>
      </c>
      <c r="I46" s="174">
        <f aca="true" t="shared" si="6" ref="I46:I77">G46-E46</f>
        <v>4.7077990000000085</v>
      </c>
      <c r="J46" s="144">
        <f aca="true" t="shared" si="7" ref="J46:J77">E46-C46</f>
        <v>-12.723315999999997</v>
      </c>
      <c r="K46" s="118">
        <f>SR_HS2!G30</f>
        <v>87.8835917395022</v>
      </c>
      <c r="L46" s="52">
        <f>SR_HS2!H30</f>
        <v>97.32447798777682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SR_HS2!A83</f>
        <v>71</v>
      </c>
      <c r="B47" s="59" t="str">
        <f>SR_HS2!B83</f>
        <v>  Perly, drahokamy, drahé kovy; bižutéria; mince</v>
      </c>
      <c r="C47" s="150">
        <f>SR_HS2!C83</f>
        <v>64.833473</v>
      </c>
      <c r="D47" s="168">
        <f>SR_HS2!D83</f>
        <v>107.74067</v>
      </c>
      <c r="E47" s="161">
        <f>SR_HS2!E83</f>
        <v>53.3923</v>
      </c>
      <c r="F47" s="107">
        <f t="shared" si="4"/>
        <v>0.19323711977313662</v>
      </c>
      <c r="G47" s="151">
        <f>SR_HS2!F83</f>
        <v>83.184964</v>
      </c>
      <c r="H47" s="112">
        <f t="shared" si="5"/>
        <v>0.2927923120518494</v>
      </c>
      <c r="I47" s="174">
        <f t="shared" si="6"/>
        <v>29.792663999999995</v>
      </c>
      <c r="J47" s="144">
        <f t="shared" si="7"/>
        <v>-11.441173</v>
      </c>
      <c r="K47" s="118">
        <f>SR_HS2!G83</f>
        <v>82.35298454549859</v>
      </c>
      <c r="L47" s="52">
        <f>SR_HS2!H83</f>
        <v>77.20850817059147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SR_HS2!A33</f>
        <v>21</v>
      </c>
      <c r="B48" s="59" t="str">
        <f>SR_HS2!B33</f>
        <v>  Rôzne jedlé prípravky</v>
      </c>
      <c r="C48" s="150">
        <f>SR_HS2!C33</f>
        <v>147.341467</v>
      </c>
      <c r="D48" s="160">
        <f>SR_HS2!D33</f>
        <v>77.032582</v>
      </c>
      <c r="E48" s="161">
        <f>SR_HS2!E33</f>
        <v>152.383859</v>
      </c>
      <c r="F48" s="107">
        <f t="shared" si="4"/>
        <v>0.5515068280084537</v>
      </c>
      <c r="G48" s="151">
        <f>SR_HS2!F33</f>
        <v>83.586834</v>
      </c>
      <c r="H48" s="112">
        <f t="shared" si="5"/>
        <v>0.2942068038155806</v>
      </c>
      <c r="I48" s="174">
        <f t="shared" si="6"/>
        <v>-68.797025</v>
      </c>
      <c r="J48" s="144">
        <f t="shared" si="7"/>
        <v>5.042392000000007</v>
      </c>
      <c r="K48" s="118">
        <f>SR_HS2!G33</f>
        <v>103.42224908076965</v>
      </c>
      <c r="L48" s="52">
        <f>SR_HS2!H33</f>
        <v>108.50841530925186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SR_HS2!A43</f>
        <v>31</v>
      </c>
      <c r="B49" s="59" t="str">
        <f>SR_HS2!B43</f>
        <v>  Hnojivá</v>
      </c>
      <c r="C49" s="150">
        <f>SR_HS2!C43</f>
        <v>116.15828</v>
      </c>
      <c r="D49" s="160">
        <f>SR_HS2!D43</f>
        <v>160.553049</v>
      </c>
      <c r="E49" s="161">
        <f>SR_HS2!E43</f>
        <v>46.651892</v>
      </c>
      <c r="F49" s="107">
        <f t="shared" si="4"/>
        <v>0.16884227205135263</v>
      </c>
      <c r="G49" s="151">
        <f>SR_HS2!F43</f>
        <v>84.934543</v>
      </c>
      <c r="H49" s="112">
        <f t="shared" si="5"/>
        <v>0.29895043553829304</v>
      </c>
      <c r="I49" s="174">
        <f t="shared" si="6"/>
        <v>38.28265100000001</v>
      </c>
      <c r="J49" s="144">
        <f t="shared" si="7"/>
        <v>-69.50638800000002</v>
      </c>
      <c r="K49" s="118">
        <f>SR_HS2!G43</f>
        <v>40.16234744522732</v>
      </c>
      <c r="L49" s="52">
        <f>SR_HS2!H43</f>
        <v>52.901233286451024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SR_HS2!A23</f>
        <v>11</v>
      </c>
      <c r="B50" s="50" t="str">
        <f>SR_HS2!B23</f>
        <v>  Mlynské výrobky; slad; škroby; inulín; pšeničný lepok</v>
      </c>
      <c r="C50" s="150">
        <f>SR_HS2!C23</f>
        <v>25.549498</v>
      </c>
      <c r="D50" s="160">
        <f>SR_HS2!D23</f>
        <v>116.199188</v>
      </c>
      <c r="E50" s="161">
        <f>SR_HS2!E23</f>
        <v>16.847752</v>
      </c>
      <c r="F50" s="107">
        <f t="shared" si="4"/>
        <v>0.060975291776756244</v>
      </c>
      <c r="G50" s="151">
        <f>SR_HS2!F23</f>
        <v>81.852374</v>
      </c>
      <c r="H50" s="112">
        <f t="shared" si="5"/>
        <v>0.2881018957992539</v>
      </c>
      <c r="I50" s="174">
        <f t="shared" si="6"/>
        <v>65.004622</v>
      </c>
      <c r="J50" s="144">
        <f t="shared" si="7"/>
        <v>-8.701746</v>
      </c>
      <c r="K50" s="118">
        <f>SR_HS2!G23</f>
        <v>65.94161654369883</v>
      </c>
      <c r="L50" s="52">
        <f>SR_HS2!H23</f>
        <v>70.44143372155062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SR_HS2!A80</f>
        <v>68</v>
      </c>
      <c r="B51" s="59" t="str">
        <f>SR_HS2!B80</f>
        <v>  Predmety z kameňa, sadry, cementu, azbestu, sľudy</v>
      </c>
      <c r="C51" s="150">
        <f>SR_HS2!C80</f>
        <v>150.839212</v>
      </c>
      <c r="D51" s="160">
        <f>SR_HS2!D80</f>
        <v>111.04032</v>
      </c>
      <c r="E51" s="161">
        <f>SR_HS2!E80</f>
        <v>99.788681</v>
      </c>
      <c r="F51" s="107">
        <f t="shared" si="4"/>
        <v>0.3611546478125183</v>
      </c>
      <c r="G51" s="151">
        <f>SR_HS2!F80</f>
        <v>81.872277</v>
      </c>
      <c r="H51" s="112">
        <f t="shared" si="5"/>
        <v>0.2881719498704051</v>
      </c>
      <c r="I51" s="174">
        <f t="shared" si="6"/>
        <v>-17.916404</v>
      </c>
      <c r="J51" s="144">
        <f t="shared" si="7"/>
        <v>-51.05053100000001</v>
      </c>
      <c r="K51" s="118">
        <f>SR_HS2!G80</f>
        <v>66.15566315740233</v>
      </c>
      <c r="L51" s="52">
        <f>SR_HS2!H80</f>
        <v>73.73202544805346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SR_HS2!A107</f>
        <v>96</v>
      </c>
      <c r="B52" s="59" t="str">
        <f>SR_HS2!B107</f>
        <v>  Rôzne výrobky</v>
      </c>
      <c r="C52" s="150">
        <f>SR_HS2!C107</f>
        <v>74.524658</v>
      </c>
      <c r="D52" s="168">
        <f>SR_HS2!D107</f>
        <v>61.700355</v>
      </c>
      <c r="E52" s="161">
        <f>SR_HS2!E107</f>
        <v>77.588657</v>
      </c>
      <c r="F52" s="107">
        <f t="shared" si="4"/>
        <v>0.28080844252346904</v>
      </c>
      <c r="G52" s="151">
        <f>SR_HS2!F107</f>
        <v>73.114042</v>
      </c>
      <c r="H52" s="112">
        <f t="shared" si="5"/>
        <v>0.2573449379702325</v>
      </c>
      <c r="I52" s="174">
        <f t="shared" si="6"/>
        <v>-4.474615</v>
      </c>
      <c r="J52" s="144">
        <f t="shared" si="7"/>
        <v>3.0639989999999955</v>
      </c>
      <c r="K52" s="118">
        <f>SR_HS2!G107</f>
        <v>104.11138954840959</v>
      </c>
      <c r="L52" s="52">
        <f>SR_HS2!H107</f>
        <v>118.49857589960382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SR_HS2!A40</f>
        <v>28</v>
      </c>
      <c r="B53" s="61" t="str">
        <f>SR_HS2!B40</f>
        <v>  Anorganické chemikálie</v>
      </c>
      <c r="C53" s="155">
        <f>SR_HS2!C40</f>
        <v>207.901765</v>
      </c>
      <c r="D53" s="164">
        <f>SR_HS2!D40</f>
        <v>79.950915</v>
      </c>
      <c r="E53" s="165">
        <f>SR_HS2!E40</f>
        <v>147.119208</v>
      </c>
      <c r="F53" s="110">
        <f t="shared" si="4"/>
        <v>0.5324530319395305</v>
      </c>
      <c r="G53" s="156">
        <f>SR_HS2!F40</f>
        <v>71.070182</v>
      </c>
      <c r="H53" s="115">
        <f t="shared" si="5"/>
        <v>0.2501510117348339</v>
      </c>
      <c r="I53" s="177">
        <f t="shared" si="6"/>
        <v>-76.04902599999998</v>
      </c>
      <c r="J53" s="145">
        <f t="shared" si="7"/>
        <v>-60.782557000000025</v>
      </c>
      <c r="K53" s="121">
        <f>SR_HS2!G40</f>
        <v>70.76380905183753</v>
      </c>
      <c r="L53" s="63">
        <f>SR_HS2!H40</f>
        <v>88.89226846246852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206" t="str">
        <f>SR_HS2!B13</f>
        <v>  Živé zvieratá</v>
      </c>
      <c r="C54" s="157">
        <f>SR_HS2!C13</f>
        <v>46.37408</v>
      </c>
      <c r="D54" s="166">
        <f>SR_HS2!D13</f>
        <v>74.543501</v>
      </c>
      <c r="E54" s="167">
        <f>SR_HS2!E13</f>
        <v>33.094188</v>
      </c>
      <c r="F54" s="111">
        <f t="shared" si="4"/>
        <v>0.1197743039792386</v>
      </c>
      <c r="G54" s="152">
        <f>SR_HS2!F13</f>
        <v>67.904486</v>
      </c>
      <c r="H54" s="116">
        <f t="shared" si="5"/>
        <v>0.23900847579416445</v>
      </c>
      <c r="I54" s="175">
        <f t="shared" si="6"/>
        <v>34.810298</v>
      </c>
      <c r="J54" s="143">
        <f t="shared" si="7"/>
        <v>-13.279891999999997</v>
      </c>
      <c r="K54" s="122">
        <f>SR_HS2!G13</f>
        <v>71.36354618787047</v>
      </c>
      <c r="L54" s="67">
        <f>SR_HS2!H13</f>
        <v>91.09377087078322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0">
        <f>SR_HS2!C31</f>
        <v>133.140568</v>
      </c>
      <c r="D55" s="160">
        <f>SR_HS2!D31</f>
        <v>68.346157</v>
      </c>
      <c r="E55" s="161">
        <f>SR_HS2!E31</f>
        <v>129.748546</v>
      </c>
      <c r="F55" s="107">
        <f t="shared" si="4"/>
        <v>0.4695852271543337</v>
      </c>
      <c r="G55" s="151">
        <f>SR_HS2!F31</f>
        <v>57.661356</v>
      </c>
      <c r="H55" s="112">
        <f t="shared" si="5"/>
        <v>0.20295496839170094</v>
      </c>
      <c r="I55" s="174">
        <f t="shared" si="6"/>
        <v>-72.08719</v>
      </c>
      <c r="J55" s="144">
        <f t="shared" si="7"/>
        <v>-3.392021999999997</v>
      </c>
      <c r="K55" s="118">
        <f>SR_HS2!G31</f>
        <v>97.45230018847448</v>
      </c>
      <c r="L55" s="52">
        <f>SR_HS2!H31</f>
        <v>84.36663966344149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SR_HS2!A93</f>
        <v>82</v>
      </c>
      <c r="B56" s="59" t="str">
        <f>SR_HS2!B93</f>
        <v>  Nástroje, náradie, nožiarsky tovar, lyžice a vidličky</v>
      </c>
      <c r="C56" s="150">
        <f>SR_HS2!C93</f>
        <v>165.479792</v>
      </c>
      <c r="D56" s="160">
        <f>SR_HS2!D93</f>
        <v>61.505031</v>
      </c>
      <c r="E56" s="161">
        <f>SR_HS2!E93</f>
        <v>107.076225</v>
      </c>
      <c r="F56" s="107">
        <f t="shared" si="4"/>
        <v>0.38752968714927666</v>
      </c>
      <c r="G56" s="151">
        <f>SR_HS2!F93</f>
        <v>53.631615</v>
      </c>
      <c r="H56" s="112">
        <f t="shared" si="5"/>
        <v>0.18877118892453507</v>
      </c>
      <c r="I56" s="174">
        <f t="shared" si="6"/>
        <v>-53.44461</v>
      </c>
      <c r="J56" s="144">
        <f t="shared" si="7"/>
        <v>-58.40356700000001</v>
      </c>
      <c r="K56" s="118">
        <f>SR_HS2!G93</f>
        <v>64.70652622043421</v>
      </c>
      <c r="L56" s="52">
        <f>SR_HS2!H93</f>
        <v>87.19874476609888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SR_HS2!A27</f>
        <v>15</v>
      </c>
      <c r="B57" s="59" t="str">
        <f>SR_HS2!B27</f>
        <v>  Živočíšne a rastlinné tuky a oleje; upravené jedlé tuky; vosky</v>
      </c>
      <c r="C57" s="150">
        <f>SR_HS2!C27</f>
        <v>120.278379</v>
      </c>
      <c r="D57" s="160">
        <f>SR_HS2!D27</f>
        <v>38.897339</v>
      </c>
      <c r="E57" s="161">
        <f>SR_HS2!E27</f>
        <v>111.283068</v>
      </c>
      <c r="F57" s="107">
        <f t="shared" si="4"/>
        <v>0.402755070297367</v>
      </c>
      <c r="G57" s="151">
        <f>SR_HS2!F27</f>
        <v>54.178352</v>
      </c>
      <c r="H57" s="112">
        <f t="shared" si="5"/>
        <v>0.19069557985550056</v>
      </c>
      <c r="I57" s="174">
        <f t="shared" si="6"/>
        <v>-57.104716</v>
      </c>
      <c r="J57" s="144">
        <f t="shared" si="7"/>
        <v>-8.995311000000001</v>
      </c>
      <c r="K57" s="118">
        <f>SR_HS2!G27</f>
        <v>92.52125687526933</v>
      </c>
      <c r="L57" s="52">
        <f>SR_HS2!H27</f>
        <v>139.2854971390202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0">
        <f>SR_HS2!C44</f>
        <v>238.58206</v>
      </c>
      <c r="D58" s="168">
        <f>SR_HS2!D44</f>
        <v>57.598138</v>
      </c>
      <c r="E58" s="161">
        <f>SR_HS2!E44</f>
        <v>196.134792</v>
      </c>
      <c r="F58" s="107">
        <f t="shared" si="4"/>
        <v>0.7098499651332354</v>
      </c>
      <c r="G58" s="151">
        <f>SR_HS2!F44</f>
        <v>53.054964</v>
      </c>
      <c r="H58" s="112">
        <f t="shared" si="5"/>
        <v>0.18674150746026213</v>
      </c>
      <c r="I58" s="174">
        <f t="shared" si="6"/>
        <v>-143.07982800000002</v>
      </c>
      <c r="J58" s="144">
        <f t="shared" si="7"/>
        <v>-42.44726800000001</v>
      </c>
      <c r="K58" s="118">
        <f>SR_HS2!G44</f>
        <v>82.20852481531931</v>
      </c>
      <c r="L58" s="52">
        <f>SR_HS2!H44</f>
        <v>92.11229015771309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SR_HS2!A14</f>
        <v>02</v>
      </c>
      <c r="B59" s="50" t="str">
        <f>SR_HS2!B14</f>
        <v>  Mäso a jedlé droby</v>
      </c>
      <c r="C59" s="150">
        <f>SR_HS2!C14</f>
        <v>190.184232</v>
      </c>
      <c r="D59" s="160">
        <f>SR_HS2!D14</f>
        <v>69.247936</v>
      </c>
      <c r="E59" s="161">
        <f>SR_HS2!E14</f>
        <v>207.700018</v>
      </c>
      <c r="F59" s="107">
        <f t="shared" si="4"/>
        <v>0.7517067677389555</v>
      </c>
      <c r="G59" s="151">
        <f>SR_HS2!F14</f>
        <v>50.417186</v>
      </c>
      <c r="H59" s="112">
        <f t="shared" si="5"/>
        <v>0.17745712381492565</v>
      </c>
      <c r="I59" s="174">
        <f t="shared" si="6"/>
        <v>-157.28283199999998</v>
      </c>
      <c r="J59" s="144">
        <f t="shared" si="7"/>
        <v>17.51578599999999</v>
      </c>
      <c r="K59" s="118">
        <f>SR_HS2!G14</f>
        <v>109.20990442572547</v>
      </c>
      <c r="L59" s="52">
        <f>SR_HS2!H14</f>
        <v>72.80677073176594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SR_HS2!A45</f>
        <v>33</v>
      </c>
      <c r="B60" s="59" t="str">
        <f>SR_HS2!B45</f>
        <v>  Silice a rezinoidy; voňavkárske, kozmetické a toaletné prípravky</v>
      </c>
      <c r="C60" s="150">
        <f>SR_HS2!C45</f>
        <v>139.042138</v>
      </c>
      <c r="D60" s="168">
        <f>SR_HS2!D45</f>
        <v>101.401035</v>
      </c>
      <c r="E60" s="161">
        <f>SR_HS2!E45</f>
        <v>144.611498</v>
      </c>
      <c r="F60" s="107">
        <f t="shared" si="4"/>
        <v>0.5233771416402498</v>
      </c>
      <c r="G60" s="151">
        <f>SR_HS2!F45</f>
        <v>51.998647</v>
      </c>
      <c r="H60" s="112">
        <f t="shared" si="5"/>
        <v>0.1830235098580792</v>
      </c>
      <c r="I60" s="174">
        <f t="shared" si="6"/>
        <v>-92.612851</v>
      </c>
      <c r="J60" s="144">
        <f t="shared" si="7"/>
        <v>5.569360000000017</v>
      </c>
      <c r="K60" s="118">
        <f>SR_HS2!G45</f>
        <v>104.00551953538</v>
      </c>
      <c r="L60" s="52">
        <f>SR_HS2!H45</f>
        <v>51.28019354043083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0">
        <f>SR_HS2!C75</f>
        <v>72.94255</v>
      </c>
      <c r="D61" s="160">
        <f>SR_HS2!D75</f>
        <v>61.281493</v>
      </c>
      <c r="E61" s="161">
        <f>SR_HS2!E75</f>
        <v>59.440749</v>
      </c>
      <c r="F61" s="107">
        <f t="shared" si="4"/>
        <v>0.21512763327142587</v>
      </c>
      <c r="G61" s="151">
        <f>SR_HS2!F75</f>
        <v>46.236134</v>
      </c>
      <c r="H61" s="112">
        <f t="shared" si="5"/>
        <v>0.16274076375388133</v>
      </c>
      <c r="I61" s="174">
        <f t="shared" si="6"/>
        <v>-13.204614999999997</v>
      </c>
      <c r="J61" s="144">
        <f t="shared" si="7"/>
        <v>-13.501801</v>
      </c>
      <c r="K61" s="118">
        <f>SR_HS2!G75</f>
        <v>81.48981492969467</v>
      </c>
      <c r="L61" s="52">
        <f>SR_HS2!H75</f>
        <v>75.44877211134526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SR_HS2!A46</f>
        <v>34</v>
      </c>
      <c r="B62" s="59" t="str">
        <f>SR_HS2!B46</f>
        <v>  Mydlo, pracie, čistiace prípravky, vosky, sviečky; modelovacie pasty</v>
      </c>
      <c r="C62" s="150">
        <f>SR_HS2!C46</f>
        <v>137.349833</v>
      </c>
      <c r="D62" s="160">
        <f>SR_HS2!D46</f>
        <v>58.247496</v>
      </c>
      <c r="E62" s="161">
        <f>SR_HS2!E46</f>
        <v>116.23182</v>
      </c>
      <c r="F62" s="107">
        <f t="shared" si="4"/>
        <v>0.42066556643541597</v>
      </c>
      <c r="G62" s="151">
        <f>SR_HS2!F46</f>
        <v>42.102813</v>
      </c>
      <c r="H62" s="112">
        <f t="shared" si="5"/>
        <v>0.14819240604776437</v>
      </c>
      <c r="I62" s="174">
        <f t="shared" si="6"/>
        <v>-74.129007</v>
      </c>
      <c r="J62" s="144">
        <f t="shared" si="7"/>
        <v>-21.11801299999999</v>
      </c>
      <c r="K62" s="118">
        <f>SR_HS2!G46</f>
        <v>84.62465331137317</v>
      </c>
      <c r="L62" s="52">
        <f>SR_HS2!H46</f>
        <v>72.28261451788417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3">
        <f>SR_HS2!C59</f>
        <v>83.600214</v>
      </c>
      <c r="D63" s="162">
        <f>SR_HS2!D59</f>
        <v>61.235121</v>
      </c>
      <c r="E63" s="163">
        <f>SR_HS2!E59</f>
        <v>56.631813</v>
      </c>
      <c r="F63" s="108">
        <f t="shared" si="4"/>
        <v>0.20496154748251855</v>
      </c>
      <c r="G63" s="154">
        <f>SR_HS2!F59</f>
        <v>42.175381</v>
      </c>
      <c r="H63" s="113">
        <f t="shared" si="5"/>
        <v>0.14844782904104692</v>
      </c>
      <c r="I63" s="176">
        <f t="shared" si="6"/>
        <v>-14.456432</v>
      </c>
      <c r="J63" s="145">
        <f t="shared" si="7"/>
        <v>-26.968400999999993</v>
      </c>
      <c r="K63" s="119">
        <f>SR_HS2!G59</f>
        <v>67.74122970546463</v>
      </c>
      <c r="L63" s="56">
        <f>SR_HS2!H59</f>
        <v>68.87449605921412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SR_HS2!A20</f>
        <v>08</v>
      </c>
      <c r="B64" s="57" t="str">
        <f>SR_HS2!B20</f>
        <v>  Jedlé ovocie a orechy; šupy citrusových plodov a melónov</v>
      </c>
      <c r="C64" s="148">
        <f>SR_HS2!C20</f>
        <v>166.274558</v>
      </c>
      <c r="D64" s="158">
        <f>SR_HS2!D20</f>
        <v>51.709331</v>
      </c>
      <c r="E64" s="159">
        <f>SR_HS2!E20</f>
        <v>139.840454</v>
      </c>
      <c r="F64" s="109">
        <f t="shared" si="4"/>
        <v>0.5061098053226364</v>
      </c>
      <c r="G64" s="149">
        <f>SR_HS2!F20</f>
        <v>37.939144</v>
      </c>
      <c r="H64" s="114">
        <f t="shared" si="5"/>
        <v>0.13353723022622274</v>
      </c>
      <c r="I64" s="173">
        <f t="shared" si="6"/>
        <v>-101.90131</v>
      </c>
      <c r="J64" s="143">
        <f t="shared" si="7"/>
        <v>-26.43410400000002</v>
      </c>
      <c r="K64" s="120">
        <f>SR_HS2!G20</f>
        <v>84.10213545718761</v>
      </c>
      <c r="L64" s="48">
        <f>SR_HS2!H20</f>
        <v>73.37001517192323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 t="str">
        <f>SR_HS2!A67</f>
        <v>55</v>
      </c>
      <c r="B65" s="59" t="str">
        <f>SR_HS2!B67</f>
        <v>  Umelo vyrobené strižné vlákna</v>
      </c>
      <c r="C65" s="150">
        <f>SR_HS2!C67</f>
        <v>54.724733</v>
      </c>
      <c r="D65" s="160">
        <f>SR_HS2!D67</f>
        <v>41.167817</v>
      </c>
      <c r="E65" s="161">
        <f>SR_HS2!E67</f>
        <v>94.134775</v>
      </c>
      <c r="F65" s="107">
        <f t="shared" si="4"/>
        <v>0.3406920621792331</v>
      </c>
      <c r="G65" s="151">
        <f>SR_HS2!F67</f>
        <v>36.086388</v>
      </c>
      <c r="H65" s="112">
        <f t="shared" si="5"/>
        <v>0.12701594696993695</v>
      </c>
      <c r="I65" s="174">
        <f t="shared" si="6"/>
        <v>-58.048387000000005</v>
      </c>
      <c r="J65" s="144">
        <f t="shared" si="7"/>
        <v>39.410042000000004</v>
      </c>
      <c r="K65" s="118">
        <f>SR_HS2!G67</f>
        <v>172.01504665175798</v>
      </c>
      <c r="L65" s="52">
        <f>SR_HS2!H67</f>
        <v>87.65679268346922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SR_HS2!A99</f>
        <v>88</v>
      </c>
      <c r="B66" s="59" t="str">
        <f>SR_HS2!B99</f>
        <v>  Lietadlá, kozmické lode a ich časti a súčasti</v>
      </c>
      <c r="C66" s="150">
        <f>SR_HS2!C99</f>
        <v>27.445348</v>
      </c>
      <c r="D66" s="168">
        <f>SR_HS2!D99</f>
        <v>51.156839</v>
      </c>
      <c r="E66" s="161">
        <f>SR_HS2!E99</f>
        <v>18.039132</v>
      </c>
      <c r="F66" s="107">
        <f t="shared" si="4"/>
        <v>0.06528712774852219</v>
      </c>
      <c r="G66" s="151">
        <f>SR_HS2!F99</f>
        <v>32.615635</v>
      </c>
      <c r="H66" s="112">
        <f t="shared" si="5"/>
        <v>0.11479967919069149</v>
      </c>
      <c r="I66" s="174">
        <f t="shared" si="6"/>
        <v>14.576502999999999</v>
      </c>
      <c r="J66" s="144">
        <f t="shared" si="7"/>
        <v>-9.406216</v>
      </c>
      <c r="K66" s="118">
        <f>SR_HS2!G99</f>
        <v>65.72746681878473</v>
      </c>
      <c r="L66" s="52">
        <f>SR_HS2!H99</f>
        <v>63.75615780326067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SR_HS2!A21</f>
        <v>09</v>
      </c>
      <c r="B67" s="50" t="str">
        <f>SR_HS2!B21</f>
        <v>  Káva, čaj, maté a koreniny</v>
      </c>
      <c r="C67" s="150">
        <f>SR_HS2!C21</f>
        <v>74.843706</v>
      </c>
      <c r="D67" s="168">
        <f>SR_HS2!D21</f>
        <v>42.990047</v>
      </c>
      <c r="E67" s="161">
        <f>SR_HS2!E21</f>
        <v>59.605656</v>
      </c>
      <c r="F67" s="107">
        <f t="shared" si="4"/>
        <v>0.21572446378276233</v>
      </c>
      <c r="G67" s="151">
        <f>SR_HS2!F21</f>
        <v>36.832485</v>
      </c>
      <c r="H67" s="112">
        <f t="shared" si="5"/>
        <v>0.1296420401379877</v>
      </c>
      <c r="I67" s="174">
        <f t="shared" si="6"/>
        <v>-22.773171000000005</v>
      </c>
      <c r="J67" s="144">
        <f t="shared" si="7"/>
        <v>-15.238049999999994</v>
      </c>
      <c r="K67" s="118">
        <f>SR_HS2!G21</f>
        <v>79.6401717467064</v>
      </c>
      <c r="L67" s="52">
        <f>SR_HS2!H21</f>
        <v>85.67677304470033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SR_HS2!A53</f>
        <v>41</v>
      </c>
      <c r="B68" s="59" t="str">
        <f>SR_HS2!B53</f>
        <v>  Surové kože a kožky (iné ako kožušiny) a usne</v>
      </c>
      <c r="C68" s="150">
        <f>SR_HS2!C53</f>
        <v>130.593636</v>
      </c>
      <c r="D68" s="160">
        <f>SR_HS2!D53</f>
        <v>57.773932</v>
      </c>
      <c r="E68" s="161">
        <f>SR_HS2!E53</f>
        <v>74.895873</v>
      </c>
      <c r="F68" s="107">
        <f t="shared" si="4"/>
        <v>0.27106273341689024</v>
      </c>
      <c r="G68" s="151">
        <f>SR_HS2!F53</f>
        <v>35.548143</v>
      </c>
      <c r="H68" s="112">
        <f t="shared" si="5"/>
        <v>0.12512144596371727</v>
      </c>
      <c r="I68" s="174">
        <f t="shared" si="6"/>
        <v>-39.34772999999999</v>
      </c>
      <c r="J68" s="144">
        <f t="shared" si="7"/>
        <v>-55.69776300000001</v>
      </c>
      <c r="K68" s="118">
        <f>SR_HS2!G53</f>
        <v>57.35032371715264</v>
      </c>
      <c r="L68" s="52">
        <f>SR_HS2!H53</f>
        <v>61.5297276287167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SR_HS2!A72</f>
        <v>60</v>
      </c>
      <c r="B69" s="59" t="str">
        <f>SR_HS2!B72</f>
        <v>  Pletené alebo háčkované textílie</v>
      </c>
      <c r="C69" s="150">
        <f>SR_HS2!C72</f>
        <v>33.268273</v>
      </c>
      <c r="D69" s="168">
        <f>SR_HS2!D72</f>
        <v>26.403763</v>
      </c>
      <c r="E69" s="161">
        <f>SR_HS2!E72</f>
        <v>28.471097</v>
      </c>
      <c r="F69" s="107">
        <f t="shared" si="4"/>
        <v>0.1030424383490052</v>
      </c>
      <c r="G69" s="151">
        <f>SR_HS2!F72</f>
        <v>35.524253</v>
      </c>
      <c r="H69" s="112">
        <f t="shared" si="5"/>
        <v>0.12503735855177925</v>
      </c>
      <c r="I69" s="174">
        <f t="shared" si="6"/>
        <v>7.053156000000001</v>
      </c>
      <c r="J69" s="144">
        <f t="shared" si="7"/>
        <v>-4.797176</v>
      </c>
      <c r="K69" s="118">
        <f>SR_HS2!G72</f>
        <v>85.58032753909409</v>
      </c>
      <c r="L69" s="52">
        <f>SR_HS2!H72</f>
        <v>134.5423870074883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SR_HS2!A19</f>
        <v>07</v>
      </c>
      <c r="B70" s="50" t="str">
        <f>SR_HS2!B19</f>
        <v>  Zelenina, jedlé rastliny, korene a hľuzy</v>
      </c>
      <c r="C70" s="150">
        <f>SR_HS2!C19</f>
        <v>122.595192</v>
      </c>
      <c r="D70" s="168">
        <f>SR_HS2!D19</f>
        <v>36.84813</v>
      </c>
      <c r="E70" s="161">
        <f>SR_HS2!E19</f>
        <v>119.215613</v>
      </c>
      <c r="F70" s="107">
        <f t="shared" si="4"/>
        <v>0.43146449372117146</v>
      </c>
      <c r="G70" s="151">
        <f>SR_HS2!F19</f>
        <v>31.868423</v>
      </c>
      <c r="H70" s="112">
        <f t="shared" si="5"/>
        <v>0.11216966147411371</v>
      </c>
      <c r="I70" s="174">
        <f t="shared" si="6"/>
        <v>-87.34719000000001</v>
      </c>
      <c r="J70" s="144">
        <f t="shared" si="7"/>
        <v>-3.3795789999999926</v>
      </c>
      <c r="K70" s="118">
        <f>SR_HS2!G19</f>
        <v>97.2433021680002</v>
      </c>
      <c r="L70" s="52">
        <f>SR_HS2!H19</f>
        <v>86.48586237619115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SR_HS2!A35</f>
        <v>23</v>
      </c>
      <c r="B71" s="59" t="str">
        <f>SR_HS2!B35</f>
        <v>  Zvyšky a odpady v potravinárskom priemysle; pripravené krmivo</v>
      </c>
      <c r="C71" s="150">
        <f>SR_HS2!C35</f>
        <v>121.292314</v>
      </c>
      <c r="D71" s="168">
        <f>SR_HS2!D35</f>
        <v>44.678631</v>
      </c>
      <c r="E71" s="161">
        <f>SR_HS2!E35</f>
        <v>76.499361</v>
      </c>
      <c r="F71" s="107">
        <f t="shared" si="4"/>
        <v>0.27686606840547073</v>
      </c>
      <c r="G71" s="151">
        <f>SR_HS2!F35</f>
        <v>32.671916</v>
      </c>
      <c r="H71" s="112">
        <f t="shared" si="5"/>
        <v>0.11499777561728358</v>
      </c>
      <c r="I71" s="174">
        <f t="shared" si="6"/>
        <v>-43.82744499999999</v>
      </c>
      <c r="J71" s="144">
        <f t="shared" si="7"/>
        <v>-44.79295300000001</v>
      </c>
      <c r="K71" s="118">
        <f>SR_HS2!G35</f>
        <v>63.07024614931495</v>
      </c>
      <c r="L71" s="52">
        <f>SR_HS2!H35</f>
        <v>73.12649306555521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SR_HS2!A81</f>
        <v>69</v>
      </c>
      <c r="B72" s="59" t="str">
        <f>SR_HS2!B81</f>
        <v>  Keramické výrobky</v>
      </c>
      <c r="C72" s="150">
        <f>SR_HS2!C81</f>
        <v>129.822939</v>
      </c>
      <c r="D72" s="160">
        <f>SR_HS2!D81</f>
        <v>59.810978</v>
      </c>
      <c r="E72" s="161">
        <f>SR_HS2!E81</f>
        <v>93.917193</v>
      </c>
      <c r="F72" s="107">
        <f t="shared" si="4"/>
        <v>0.33990459059635547</v>
      </c>
      <c r="G72" s="151">
        <f>SR_HS2!F81</f>
        <v>32.888734</v>
      </c>
      <c r="H72" s="112">
        <f t="shared" si="5"/>
        <v>0.11576092607695629</v>
      </c>
      <c r="I72" s="174">
        <f t="shared" si="6"/>
        <v>-61.028459</v>
      </c>
      <c r="J72" s="144">
        <f t="shared" si="7"/>
        <v>-35.90574599999999</v>
      </c>
      <c r="K72" s="118">
        <f>SR_HS2!G81</f>
        <v>72.3425256918579</v>
      </c>
      <c r="L72" s="52">
        <f>SR_HS2!H81</f>
        <v>54.98778836219665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5">
        <f>SR_HS2!C68</f>
        <v>83.057465</v>
      </c>
      <c r="D73" s="172">
        <f>SR_HS2!D68</f>
        <v>53.821469</v>
      </c>
      <c r="E73" s="165">
        <f>SR_HS2!E68</f>
        <v>62.919927</v>
      </c>
      <c r="F73" s="110">
        <f t="shared" si="4"/>
        <v>0.22771945523635456</v>
      </c>
      <c r="G73" s="156">
        <f>SR_HS2!F68</f>
        <v>33.28044</v>
      </c>
      <c r="H73" s="115">
        <f t="shared" si="5"/>
        <v>0.11713964285303834</v>
      </c>
      <c r="I73" s="177">
        <f t="shared" si="6"/>
        <v>-29.639487000000003</v>
      </c>
      <c r="J73" s="145">
        <f t="shared" si="7"/>
        <v>-20.137537999999992</v>
      </c>
      <c r="K73" s="121">
        <f>SR_HS2!G68</f>
        <v>75.75469224831267</v>
      </c>
      <c r="L73" s="63">
        <f>SR_HS2!H68</f>
        <v>61.83487856862472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SR_HS2!A54</f>
        <v>42</v>
      </c>
      <c r="B74" s="65" t="str">
        <f>SR_HS2!B54</f>
        <v>  Kožené výrobky; sedlárske výrobky; cestovné potreby, kabelky</v>
      </c>
      <c r="C74" s="157">
        <f>SR_HS2!C54</f>
        <v>62.356615</v>
      </c>
      <c r="D74" s="169">
        <f>SR_HS2!D54</f>
        <v>32.254313</v>
      </c>
      <c r="E74" s="167">
        <f>SR_HS2!E54</f>
        <v>56.505049</v>
      </c>
      <c r="F74" s="111">
        <f t="shared" si="4"/>
        <v>0.20450276390790345</v>
      </c>
      <c r="G74" s="152">
        <f>SR_HS2!F54</f>
        <v>31.991278</v>
      </c>
      <c r="H74" s="116">
        <f t="shared" si="5"/>
        <v>0.11260208336585283</v>
      </c>
      <c r="I74" s="175">
        <f t="shared" si="6"/>
        <v>-24.513771</v>
      </c>
      <c r="J74" s="143">
        <f t="shared" si="7"/>
        <v>-5.851565999999998</v>
      </c>
      <c r="K74" s="122">
        <f>SR_HS2!G54</f>
        <v>90.6159659243851</v>
      </c>
      <c r="L74" s="67">
        <f>SR_HS2!H54</f>
        <v>99.184496659408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SR_HS2!A90</f>
        <v>79</v>
      </c>
      <c r="B75" s="59" t="str">
        <f>SR_HS2!B90</f>
        <v>  Zinok a predmety zo zinku</v>
      </c>
      <c r="C75" s="150">
        <f>SR_HS2!C90</f>
        <v>99.479242</v>
      </c>
      <c r="D75" s="168">
        <f>SR_HS2!D90</f>
        <v>56.099416</v>
      </c>
      <c r="E75" s="161">
        <f>SR_HS2!E90</f>
        <v>34.509567</v>
      </c>
      <c r="F75" s="107">
        <f t="shared" si="4"/>
        <v>0.12489683590514143</v>
      </c>
      <c r="G75" s="151">
        <f>SR_HS2!F90</f>
        <v>30.262978</v>
      </c>
      <c r="H75" s="112">
        <f t="shared" si="5"/>
        <v>0.10651885716022252</v>
      </c>
      <c r="I75" s="174">
        <f t="shared" si="6"/>
        <v>-4.246588999999997</v>
      </c>
      <c r="J75" s="144">
        <f t="shared" si="7"/>
        <v>-64.969675</v>
      </c>
      <c r="K75" s="118">
        <f>SR_HS2!G90</f>
        <v>34.69021909113461</v>
      </c>
      <c r="L75" s="52">
        <f>SR_HS2!H90</f>
        <v>53.94526388652602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0">
        <f>SR_HS2!C28</f>
        <v>90.402672</v>
      </c>
      <c r="D76" s="168">
        <f>SR_HS2!D28</f>
        <v>33.841022</v>
      </c>
      <c r="E76" s="161">
        <f>SR_HS2!E28</f>
        <v>86.45337</v>
      </c>
      <c r="F76" s="107">
        <f t="shared" si="4"/>
        <v>0.31289156326813605</v>
      </c>
      <c r="G76" s="151">
        <f>SR_HS2!F28</f>
        <v>28.276345</v>
      </c>
      <c r="H76" s="112">
        <f t="shared" si="5"/>
        <v>0.09952635705805862</v>
      </c>
      <c r="I76" s="174">
        <f t="shared" si="6"/>
        <v>-58.17702500000001</v>
      </c>
      <c r="J76" s="144">
        <f t="shared" si="7"/>
        <v>-3.9493019999999888</v>
      </c>
      <c r="K76" s="118">
        <f>SR_HS2!G28</f>
        <v>95.63143222138392</v>
      </c>
      <c r="L76" s="52">
        <f>SR_HS2!H28</f>
        <v>83.55641564252994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SR_HS2!A71</f>
        <v>59</v>
      </c>
      <c r="B77" s="59" t="str">
        <f>SR_HS2!B71</f>
        <v>  Impregnované, vrstvené textílie; textil. výrobky na priemysel. použitie</v>
      </c>
      <c r="C77" s="150">
        <f>SR_HS2!C71</f>
        <v>111.088475</v>
      </c>
      <c r="D77" s="168">
        <f>SR_HS2!D71</f>
        <v>35.933739</v>
      </c>
      <c r="E77" s="161">
        <f>SR_HS2!E71</f>
        <v>70.477541</v>
      </c>
      <c r="F77" s="107">
        <f t="shared" si="4"/>
        <v>0.25507193043815585</v>
      </c>
      <c r="G77" s="151">
        <f>SR_HS2!F71</f>
        <v>26.765811</v>
      </c>
      <c r="H77" s="112">
        <f t="shared" si="5"/>
        <v>0.09420961805829264</v>
      </c>
      <c r="I77" s="174">
        <f t="shared" si="6"/>
        <v>-43.71173</v>
      </c>
      <c r="J77" s="144">
        <f t="shared" si="7"/>
        <v>-40.610934</v>
      </c>
      <c r="K77" s="118">
        <f>SR_HS2!G71</f>
        <v>63.44271176645462</v>
      </c>
      <c r="L77" s="52">
        <f>SR_HS2!H71</f>
        <v>74.48657374619434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SR_HS2!A100</f>
        <v>89</v>
      </c>
      <c r="B78" s="59" t="str">
        <f>SR_HS2!B100</f>
        <v>  Lode, člny a plávajúce konštrukcie</v>
      </c>
      <c r="C78" s="150">
        <f>SR_HS2!C100</f>
        <v>4.74127</v>
      </c>
      <c r="D78" s="160">
        <f>SR_HS2!D100</f>
        <v>49.723389</v>
      </c>
      <c r="E78" s="161">
        <f>SR_HS2!E100</f>
        <v>2.14508</v>
      </c>
      <c r="F78" s="107">
        <f aca="true" t="shared" si="8" ref="F78:F109">E78/$E$11*100</f>
        <v>0.007763461789114909</v>
      </c>
      <c r="G78" s="151">
        <f>SR_HS2!F100</f>
        <v>28.091149</v>
      </c>
      <c r="H78" s="112">
        <f aca="true" t="shared" si="9" ref="H78:H109">G78/$G$11*100</f>
        <v>0.09887450890647737</v>
      </c>
      <c r="I78" s="174">
        <f aca="true" t="shared" si="10" ref="I78:I111">G78-E78</f>
        <v>25.946069</v>
      </c>
      <c r="J78" s="144">
        <f aca="true" t="shared" si="11" ref="J78:J111">E78-C78</f>
        <v>-2.59619</v>
      </c>
      <c r="K78" s="118">
        <f>SR_HS2!G100</f>
        <v>45.24273032331</v>
      </c>
      <c r="L78" s="52">
        <f>SR_HS2!H100</f>
        <v>56.49483988309808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SR_HS2!A32</f>
        <v>20</v>
      </c>
      <c r="B79" s="59" t="str">
        <f>SR_HS2!B32</f>
        <v>  Prípravky zo zeleniny, ovocia, orechov alebo z iných častí rastlín</v>
      </c>
      <c r="C79" s="150">
        <f>SR_HS2!C32</f>
        <v>94.034264</v>
      </c>
      <c r="D79" s="168">
        <f>SR_HS2!D32</f>
        <v>29.10881</v>
      </c>
      <c r="E79" s="161">
        <f>SR_HS2!E32</f>
        <v>86.304152</v>
      </c>
      <c r="F79" s="107">
        <f t="shared" si="8"/>
        <v>0.3123515142996835</v>
      </c>
      <c r="G79" s="151">
        <f>SR_HS2!F32</f>
        <v>25.351598</v>
      </c>
      <c r="H79" s="112">
        <f t="shared" si="9"/>
        <v>0.08923190725464569</v>
      </c>
      <c r="I79" s="174">
        <f t="shared" si="10"/>
        <v>-60.952554000000006</v>
      </c>
      <c r="J79" s="144">
        <f t="shared" si="11"/>
        <v>-7.730111999999991</v>
      </c>
      <c r="K79" s="118">
        <f>SR_HS2!G32</f>
        <v>91.77947306526481</v>
      </c>
      <c r="L79" s="52">
        <f>SR_HS2!H32</f>
        <v>87.09252628327988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SR_HS2!A47</f>
        <v>35</v>
      </c>
      <c r="B80" s="59" t="str">
        <f>SR_HS2!B47</f>
        <v>  Albumidoidné látky; modifikované škroby; gleje; enzýmy</v>
      </c>
      <c r="C80" s="150">
        <f>SR_HS2!C47</f>
        <v>37.899167</v>
      </c>
      <c r="D80" s="168">
        <f>SR_HS2!D47</f>
        <v>18.892555</v>
      </c>
      <c r="E80" s="161">
        <f>SR_HS2!E47</f>
        <v>35.398451</v>
      </c>
      <c r="F80" s="107">
        <f t="shared" si="8"/>
        <v>0.12811388001023571</v>
      </c>
      <c r="G80" s="151">
        <f>SR_HS2!F47</f>
        <v>23.149856</v>
      </c>
      <c r="H80" s="112">
        <f t="shared" si="9"/>
        <v>0.08148227198736756</v>
      </c>
      <c r="I80" s="174">
        <f t="shared" si="10"/>
        <v>-12.248595000000002</v>
      </c>
      <c r="J80" s="144">
        <f t="shared" si="11"/>
        <v>-2.500715999999997</v>
      </c>
      <c r="K80" s="118">
        <f>SR_HS2!G47</f>
        <v>93.40165972513329</v>
      </c>
      <c r="L80" s="52">
        <f>SR_HS2!H47</f>
        <v>122.53427871455183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>
        <f>SR_HS2!A110</f>
        <v>99</v>
      </c>
      <c r="B81" s="59" t="str">
        <f>SR_HS2!B110</f>
        <v>  Nešpecifikované tovary z dôvodu zjednodušenia</v>
      </c>
      <c r="C81" s="150">
        <f>SR_HS2!C110</f>
        <v>71.852289</v>
      </c>
      <c r="D81" s="168">
        <f>SR_HS2!D110</f>
        <v>23.063011</v>
      </c>
      <c r="E81" s="161">
        <f>SR_HS2!E110</f>
        <v>53.664495</v>
      </c>
      <c r="F81" s="107">
        <f t="shared" si="8"/>
        <v>0.19422224642654265</v>
      </c>
      <c r="G81" s="151">
        <f>SR_HS2!F110</f>
        <v>26.64121</v>
      </c>
      <c r="H81" s="112">
        <f t="shared" si="9"/>
        <v>0.0937710506403399</v>
      </c>
      <c r="I81" s="174">
        <f t="shared" si="10"/>
        <v>-27.023285</v>
      </c>
      <c r="J81" s="144">
        <f t="shared" si="11"/>
        <v>-18.187793999999997</v>
      </c>
      <c r="K81" s="118">
        <f>SR_HS2!G110</f>
        <v>74.68724482806664</v>
      </c>
      <c r="L81" s="52">
        <f>SR_HS2!H110</f>
        <v>115.51488225019708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SR_HS2!A38</f>
        <v>26</v>
      </c>
      <c r="B82" s="59" t="str">
        <f>SR_HS2!B38</f>
        <v>  Rudy kovov, trosky a popoly</v>
      </c>
      <c r="C82" s="150">
        <f>SR_HS2!C38</f>
        <v>400.659014</v>
      </c>
      <c r="D82" s="168">
        <f>SR_HS2!D38</f>
        <v>25.125361</v>
      </c>
      <c r="E82" s="161">
        <f>SR_HS2!E38</f>
        <v>161.706782</v>
      </c>
      <c r="F82" s="107">
        <f t="shared" si="8"/>
        <v>0.5852482998758716</v>
      </c>
      <c r="G82" s="151">
        <f>SR_HS2!F38</f>
        <v>15.133568</v>
      </c>
      <c r="H82" s="112">
        <f t="shared" si="9"/>
        <v>0.05326674619122133</v>
      </c>
      <c r="I82" s="174">
        <f t="shared" si="10"/>
        <v>-146.573214</v>
      </c>
      <c r="J82" s="144">
        <f t="shared" si="11"/>
        <v>-238.952232</v>
      </c>
      <c r="K82" s="118">
        <f>SR_HS2!G38</f>
        <v>40.36020065681088</v>
      </c>
      <c r="L82" s="52">
        <f>SR_HS2!H38</f>
        <v>60.232241041233195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SR_HS2!A64</f>
        <v>52</v>
      </c>
      <c r="B83" s="68" t="str">
        <f>SR_HS2!B64</f>
        <v>  Bavlna</v>
      </c>
      <c r="C83" s="153">
        <f>SR_HS2!C64</f>
        <v>83.686667</v>
      </c>
      <c r="D83" s="170">
        <f>SR_HS2!D64</f>
        <v>15.32225</v>
      </c>
      <c r="E83" s="163">
        <f>SR_HS2!E64</f>
        <v>82.299058</v>
      </c>
      <c r="F83" s="108">
        <f t="shared" si="8"/>
        <v>0.29785630002757546</v>
      </c>
      <c r="G83" s="154">
        <f>SR_HS2!F64</f>
        <v>15.20609</v>
      </c>
      <c r="H83" s="113">
        <f t="shared" si="9"/>
        <v>0.053522007274878505</v>
      </c>
      <c r="I83" s="176">
        <f t="shared" si="10"/>
        <v>-67.092968</v>
      </c>
      <c r="J83" s="145">
        <f t="shared" si="11"/>
        <v>-1.3876089999999976</v>
      </c>
      <c r="K83" s="119">
        <f>SR_HS2!G64</f>
        <v>98.34189955252968</v>
      </c>
      <c r="L83" s="56">
        <f>SR_HS2!H64</f>
        <v>99.24188679860985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48">
        <f>SR_HS2!C63</f>
        <v>32.826106</v>
      </c>
      <c r="D84" s="171">
        <f>SR_HS2!D63</f>
        <v>9.626243</v>
      </c>
      <c r="E84" s="159">
        <f>SR_HS2!E63</f>
        <v>25.422681</v>
      </c>
      <c r="F84" s="109">
        <f t="shared" si="8"/>
        <v>0.09200962785553807</v>
      </c>
      <c r="G84" s="149">
        <f>SR_HS2!F63</f>
        <v>10.500538</v>
      </c>
      <c r="H84" s="114">
        <f t="shared" si="9"/>
        <v>0.03695952550761821</v>
      </c>
      <c r="I84" s="173">
        <f t="shared" si="10"/>
        <v>-14.922143</v>
      </c>
      <c r="J84" s="143">
        <f t="shared" si="11"/>
        <v>-7.403425000000002</v>
      </c>
      <c r="K84" s="120">
        <f>SR_HS2!G63</f>
        <v>77.44653295154777</v>
      </c>
      <c r="L84" s="48">
        <f>SR_HS2!H63</f>
        <v>109.08241148701524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SR_HS2!A91</f>
        <v>80</v>
      </c>
      <c r="B85" s="59" t="str">
        <f>SR_HS2!B91</f>
        <v>  Cín a predmety z cínu</v>
      </c>
      <c r="C85" s="150">
        <f>SR_HS2!C91</f>
        <v>38.748001</v>
      </c>
      <c r="D85" s="168">
        <f>SR_HS2!D91</f>
        <v>16.346375</v>
      </c>
      <c r="E85" s="161">
        <f>SR_HS2!E91</f>
        <v>24.090375</v>
      </c>
      <c r="F85" s="107">
        <f t="shared" si="8"/>
        <v>0.08718775327631094</v>
      </c>
      <c r="G85" s="151">
        <f>SR_HS2!F91</f>
        <v>10.642602</v>
      </c>
      <c r="H85" s="112">
        <f t="shared" si="9"/>
        <v>0.03745955874703073</v>
      </c>
      <c r="I85" s="174">
        <f t="shared" si="10"/>
        <v>-13.447773000000002</v>
      </c>
      <c r="J85" s="144">
        <f t="shared" si="11"/>
        <v>-14.657626</v>
      </c>
      <c r="K85" s="118">
        <f>SR_HS2!G91</f>
        <v>62.17191694611549</v>
      </c>
      <c r="L85" s="52">
        <f>SR_HS2!H91</f>
        <v>65.10680196679692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SR_HS2!A104</f>
        <v>93</v>
      </c>
      <c r="B86" s="59" t="str">
        <f>SR_HS2!B104</f>
        <v>  Zbrane a strelivo; ich časti, súčasti a príslušenstvo</v>
      </c>
      <c r="C86" s="150">
        <f>SR_HS2!C104</f>
        <v>8.897187</v>
      </c>
      <c r="D86" s="168">
        <f>SR_HS2!D104</f>
        <v>6.968147</v>
      </c>
      <c r="E86" s="161">
        <f>SR_HS2!E104</f>
        <v>9.268917</v>
      </c>
      <c r="F86" s="107">
        <f t="shared" si="8"/>
        <v>0.03354601364796538</v>
      </c>
      <c r="G86" s="151">
        <f>SR_HS2!F104</f>
        <v>9.426652</v>
      </c>
      <c r="H86" s="112">
        <f t="shared" si="9"/>
        <v>0.03317968898788236</v>
      </c>
      <c r="I86" s="174">
        <f t="shared" si="10"/>
        <v>0.15773500000000062</v>
      </c>
      <c r="J86" s="144">
        <f t="shared" si="11"/>
        <v>0.37172999999999945</v>
      </c>
      <c r="K86" s="118">
        <f>SR_HS2!G104</f>
        <v>104.17806212233147</v>
      </c>
      <c r="L86" s="52">
        <f>SR_HS2!H104</f>
        <v>135.28204844128575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SR_HS2!A70</f>
        <v>58</v>
      </c>
      <c r="B87" s="59" t="str">
        <f>SR_HS2!B70</f>
        <v>  Špeciálne tkaniny; všívané textílie; čipky, tapisérie; výšivky</v>
      </c>
      <c r="C87" s="150">
        <f>SR_HS2!C70</f>
        <v>29.050184</v>
      </c>
      <c r="D87" s="168">
        <f>SR_HS2!D70</f>
        <v>20.643004</v>
      </c>
      <c r="E87" s="161">
        <f>SR_HS2!E70</f>
        <v>23.581348</v>
      </c>
      <c r="F87" s="107">
        <f t="shared" si="8"/>
        <v>0.08534548554544412</v>
      </c>
      <c r="G87" s="151">
        <f>SR_HS2!F70</f>
        <v>9.600731</v>
      </c>
      <c r="H87" s="112">
        <f t="shared" si="9"/>
        <v>0.03379240780675056</v>
      </c>
      <c r="I87" s="174">
        <f t="shared" si="10"/>
        <v>-13.980616999999999</v>
      </c>
      <c r="J87" s="144">
        <f t="shared" si="11"/>
        <v>-5.468836000000003</v>
      </c>
      <c r="K87" s="118">
        <f>SR_HS2!G70</f>
        <v>81.17452199270062</v>
      </c>
      <c r="L87" s="52">
        <f>SR_HS2!H70</f>
        <v>46.508400618437115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0">
        <f>SR_HS2!C87</f>
        <v>6.550925</v>
      </c>
      <c r="D88" s="168">
        <f>SR_HS2!D87</f>
        <v>6.00719</v>
      </c>
      <c r="E88" s="161">
        <f>SR_HS2!E87</f>
        <v>1.983032</v>
      </c>
      <c r="F88" s="107">
        <f t="shared" si="8"/>
        <v>0.007176978554922013</v>
      </c>
      <c r="G88" s="151">
        <f>SR_HS2!F87</f>
        <v>6.283153</v>
      </c>
      <c r="H88" s="112">
        <f t="shared" si="9"/>
        <v>0.02211528148098392</v>
      </c>
      <c r="I88" s="174">
        <f t="shared" si="10"/>
        <v>4.300121000000001</v>
      </c>
      <c r="J88" s="144">
        <f t="shared" si="11"/>
        <v>-4.567893000000001</v>
      </c>
      <c r="K88" s="118">
        <f>SR_HS2!G87</f>
        <v>30.271022794490854</v>
      </c>
      <c r="L88" s="52">
        <f>SR_HS2!H87</f>
        <v>104.59387833579427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SR_HS2!A17</f>
        <v>05</v>
      </c>
      <c r="B89" s="50" t="str">
        <f>SR_HS2!B17</f>
        <v>  Výrobky živočíšneho pôvodu inde neuvedené ani nezahrnuté</v>
      </c>
      <c r="C89" s="150">
        <f>SR_HS2!C17</f>
        <v>14.443652</v>
      </c>
      <c r="D89" s="168">
        <f>SR_HS2!D17</f>
        <v>9.384109</v>
      </c>
      <c r="E89" s="161">
        <f>SR_HS2!E17</f>
        <v>11.147382</v>
      </c>
      <c r="F89" s="107">
        <f t="shared" si="8"/>
        <v>0.04034454388911711</v>
      </c>
      <c r="G89" s="151">
        <f>SR_HS2!F17</f>
        <v>6.451914</v>
      </c>
      <c r="H89" s="112">
        <f t="shared" si="9"/>
        <v>0.02270928213925411</v>
      </c>
      <c r="I89" s="174">
        <f t="shared" si="10"/>
        <v>-4.695468</v>
      </c>
      <c r="J89" s="144">
        <f t="shared" si="11"/>
        <v>-3.29627</v>
      </c>
      <c r="K89" s="118">
        <f>SR_HS2!G17</f>
        <v>77.17841720362689</v>
      </c>
      <c r="L89" s="52">
        <f>SR_HS2!H17</f>
        <v>68.75361315602791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SR_HS2!A77</f>
        <v>65</v>
      </c>
      <c r="B90" s="59" t="str">
        <f>SR_HS2!B77</f>
        <v>  Pokrývky hlavy a ich časti</v>
      </c>
      <c r="C90" s="150">
        <f>SR_HS2!C77</f>
        <v>7.076713</v>
      </c>
      <c r="D90" s="168">
        <f>SR_HS2!D77</f>
        <v>6.497799</v>
      </c>
      <c r="E90" s="161">
        <f>SR_HS2!E77</f>
        <v>9.275743</v>
      </c>
      <c r="F90" s="107">
        <f t="shared" si="8"/>
        <v>0.033570718269784854</v>
      </c>
      <c r="G90" s="151">
        <f>SR_HS2!F77</f>
        <v>7.054684</v>
      </c>
      <c r="H90" s="112">
        <f t="shared" si="9"/>
        <v>0.024830896592744685</v>
      </c>
      <c r="I90" s="174">
        <f t="shared" si="10"/>
        <v>-2.2210590000000003</v>
      </c>
      <c r="J90" s="144">
        <f t="shared" si="11"/>
        <v>2.1990300000000005</v>
      </c>
      <c r="K90" s="118">
        <f>SR_HS2!G77</f>
        <v>131.07417243005335</v>
      </c>
      <c r="L90" s="52">
        <f>SR_HS2!H77</f>
        <v>108.57036359542671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SR_HS2!A103</f>
        <v>92</v>
      </c>
      <c r="B91" s="59" t="str">
        <f>SR_HS2!B103</f>
        <v>  Hudobné nástroje; časti, súčasti a príslušenstvo týchto nástrojov</v>
      </c>
      <c r="C91" s="150">
        <f>SR_HS2!C103</f>
        <v>4.170491</v>
      </c>
      <c r="D91" s="168">
        <f>SR_HS2!D103</f>
        <v>2.508792</v>
      </c>
      <c r="E91" s="161">
        <f>SR_HS2!E103</f>
        <v>3.656897</v>
      </c>
      <c r="F91" s="107">
        <f t="shared" si="8"/>
        <v>0.013235021596504066</v>
      </c>
      <c r="G91" s="151">
        <f>SR_HS2!F103</f>
        <v>6.110807</v>
      </c>
      <c r="H91" s="112">
        <f t="shared" si="9"/>
        <v>0.021508662431261327</v>
      </c>
      <c r="I91" s="174">
        <f t="shared" si="10"/>
        <v>2.4539100000000005</v>
      </c>
      <c r="J91" s="144">
        <f t="shared" si="11"/>
        <v>-0.5135940000000003</v>
      </c>
      <c r="K91" s="118">
        <f>SR_HS2!G103</f>
        <v>87.68504715631803</v>
      </c>
      <c r="L91" s="52">
        <f>SR_HS2!H103</f>
        <v>243.5756730729371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SR_HS2!A49</f>
        <v>37</v>
      </c>
      <c r="B92" s="61" t="str">
        <f>SR_HS2!B49</f>
        <v>  Fotografický alebo kinematografický tovar</v>
      </c>
      <c r="C92" s="155">
        <f>SR_HS2!C49</f>
        <v>24.262807</v>
      </c>
      <c r="D92" s="172">
        <f>SR_HS2!D49</f>
        <v>8.037724</v>
      </c>
      <c r="E92" s="165">
        <f>SR_HS2!E49</f>
        <v>17.582376</v>
      </c>
      <c r="F92" s="110">
        <f t="shared" si="8"/>
        <v>0.06363403893460898</v>
      </c>
      <c r="G92" s="156">
        <f>SR_HS2!F49</f>
        <v>5.356214</v>
      </c>
      <c r="H92" s="115">
        <f t="shared" si="9"/>
        <v>0.018852665259366876</v>
      </c>
      <c r="I92" s="177">
        <f t="shared" si="10"/>
        <v>-12.226162</v>
      </c>
      <c r="J92" s="145">
        <f t="shared" si="11"/>
        <v>-6.680430999999999</v>
      </c>
      <c r="K92" s="121">
        <f>SR_HS2!G49</f>
        <v>72.46637208959376</v>
      </c>
      <c r="L92" s="63">
        <f>SR_HS2!H49</f>
        <v>66.63844142943947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SR_HS2!A102</f>
        <v>91</v>
      </c>
      <c r="B93" s="65" t="str">
        <f>SR_HS2!B102</f>
        <v>  Hodiny a hodinky a ich časti</v>
      </c>
      <c r="C93" s="157">
        <f>SR_HS2!C102</f>
        <v>40.719725</v>
      </c>
      <c r="D93" s="169">
        <f>SR_HS2!D102</f>
        <v>6.022065</v>
      </c>
      <c r="E93" s="167">
        <f>SR_HS2!E102</f>
        <v>14.734283</v>
      </c>
      <c r="F93" s="111">
        <f t="shared" si="8"/>
        <v>0.0533262363457332</v>
      </c>
      <c r="G93" s="152">
        <f>SR_HS2!F102</f>
        <v>4.129982</v>
      </c>
      <c r="H93" s="116">
        <f t="shared" si="9"/>
        <v>0.014536605179182635</v>
      </c>
      <c r="I93" s="175">
        <f t="shared" si="10"/>
        <v>-10.604301</v>
      </c>
      <c r="J93" s="143">
        <f t="shared" si="11"/>
        <v>-25.985442</v>
      </c>
      <c r="K93" s="122">
        <f>SR_HS2!G102</f>
        <v>36.184632877555046</v>
      </c>
      <c r="L93" s="67">
        <f>SR_HS2!H102</f>
        <v>68.5808273407876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0">
        <f>SR_HS2!C78</f>
        <v>4.557763</v>
      </c>
      <c r="D94" s="168">
        <f>SR_HS2!D78</f>
        <v>7.116136</v>
      </c>
      <c r="E94" s="161">
        <f>SR_HS2!E78</f>
        <v>3.79972</v>
      </c>
      <c r="F94" s="107">
        <f t="shared" si="8"/>
        <v>0.013751925815976888</v>
      </c>
      <c r="G94" s="151">
        <f>SR_HS2!F78</f>
        <v>3.937518</v>
      </c>
      <c r="H94" s="112">
        <f t="shared" si="9"/>
        <v>0.013859175306799122</v>
      </c>
      <c r="I94" s="174">
        <f t="shared" si="10"/>
        <v>0.13779799999999964</v>
      </c>
      <c r="J94" s="144">
        <f t="shared" si="11"/>
        <v>-0.7580429999999994</v>
      </c>
      <c r="K94" s="118">
        <f>SR_HS2!G78</f>
        <v>83.36809088142584</v>
      </c>
      <c r="L94" s="52">
        <f>SR_HS2!H78</f>
        <v>55.332247725451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SR_HS2!A92</f>
        <v>81</v>
      </c>
      <c r="B95" s="59" t="str">
        <f>SR_HS2!B92</f>
        <v>  Ostatné základné kovy; cermenty; predmety z nich</v>
      </c>
      <c r="C95" s="150">
        <f>SR_HS2!C92</f>
        <v>11.253388</v>
      </c>
      <c r="D95" s="168">
        <f>SR_HS2!D92</f>
        <v>7.640508</v>
      </c>
      <c r="E95" s="161">
        <f>SR_HS2!E92</f>
        <v>7.199921</v>
      </c>
      <c r="F95" s="107">
        <f t="shared" si="8"/>
        <v>0.026057914654999348</v>
      </c>
      <c r="G95" s="151">
        <f>SR_HS2!F92</f>
        <v>4.48565</v>
      </c>
      <c r="H95" s="112">
        <f t="shared" si="9"/>
        <v>0.015788476323141502</v>
      </c>
      <c r="I95" s="174">
        <f t="shared" si="10"/>
        <v>-2.714271</v>
      </c>
      <c r="J95" s="144">
        <f t="shared" si="11"/>
        <v>-4.0534669999999995</v>
      </c>
      <c r="K95" s="118">
        <f>SR_HS2!G92</f>
        <v>63.98002983634795</v>
      </c>
      <c r="L95" s="52">
        <f>SR_HS2!H92</f>
        <v>58.708792661430365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0">
        <f>SR_HS2!C69</f>
        <v>32.474427</v>
      </c>
      <c r="D96" s="168">
        <f>SR_HS2!D69</f>
        <v>5.67746</v>
      </c>
      <c r="E96" s="161">
        <f>SR_HS2!E69</f>
        <v>23.852838</v>
      </c>
      <c r="F96" s="107">
        <f t="shared" si="8"/>
        <v>0.08632806066671082</v>
      </c>
      <c r="G96" s="151">
        <f>SR_HS2!F69</f>
        <v>3.93825</v>
      </c>
      <c r="H96" s="112">
        <f t="shared" si="9"/>
        <v>0.01386175178170656</v>
      </c>
      <c r="I96" s="174">
        <f t="shared" si="10"/>
        <v>-19.914588</v>
      </c>
      <c r="J96" s="144">
        <f t="shared" si="11"/>
        <v>-8.621589</v>
      </c>
      <c r="K96" s="118">
        <f>SR_HS2!G69</f>
        <v>73.45114357214062</v>
      </c>
      <c r="L96" s="52">
        <f>SR_HS2!H69</f>
        <v>69.36640680867853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SR_HS2!A18</f>
        <v>06</v>
      </c>
      <c r="B97" s="50" t="str">
        <f>SR_HS2!B18</f>
        <v>  Živé stromy a ostatné rastliny; cibuľky, korene; rezané kvety</v>
      </c>
      <c r="C97" s="150">
        <f>SR_HS2!C18</f>
        <v>30.463746</v>
      </c>
      <c r="D97" s="168">
        <f>SR_HS2!D18</f>
        <v>4.057373</v>
      </c>
      <c r="E97" s="161">
        <f>SR_HS2!E18</f>
        <v>29.331231</v>
      </c>
      <c r="F97" s="107">
        <f t="shared" si="8"/>
        <v>0.1061554306115402</v>
      </c>
      <c r="G97" s="151">
        <f>SR_HS2!F18</f>
        <v>3.608814</v>
      </c>
      <c r="H97" s="112">
        <f t="shared" si="9"/>
        <v>0.012702211361479738</v>
      </c>
      <c r="I97" s="174">
        <f t="shared" si="10"/>
        <v>-25.722417</v>
      </c>
      <c r="J97" s="144">
        <f t="shared" si="11"/>
        <v>-1.1325150000000015</v>
      </c>
      <c r="K97" s="118">
        <f>SR_HS2!G18</f>
        <v>96.2824171393761</v>
      </c>
      <c r="L97" s="52">
        <f>SR_HS2!H18</f>
        <v>88.94459543157605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SR_HS2!A48</f>
        <v>36</v>
      </c>
      <c r="B98" s="59" t="str">
        <f>SR_HS2!B48</f>
        <v>  Výbušniny; pyrotechnické výrobky; zápalky; pyroforické zliatiny </v>
      </c>
      <c r="C98" s="150">
        <f>SR_HS2!C48</f>
        <v>3.784178</v>
      </c>
      <c r="D98" s="168">
        <f>SR_HS2!D48</f>
        <v>4.746513</v>
      </c>
      <c r="E98" s="161">
        <f>SR_HS2!E48</f>
        <v>2.931606</v>
      </c>
      <c r="F98" s="107">
        <f t="shared" si="8"/>
        <v>0.010610052381141962</v>
      </c>
      <c r="G98" s="151">
        <f>SR_HS2!F48</f>
        <v>2.974287</v>
      </c>
      <c r="H98" s="112">
        <f t="shared" si="9"/>
        <v>0.010468819430345116</v>
      </c>
      <c r="I98" s="174">
        <f t="shared" si="10"/>
        <v>0.04268099999999997</v>
      </c>
      <c r="J98" s="144">
        <f t="shared" si="11"/>
        <v>-0.8525719999999999</v>
      </c>
      <c r="K98" s="118">
        <f>SR_HS2!G48</f>
        <v>77.47008729504796</v>
      </c>
      <c r="L98" s="52">
        <f>SR_HS2!H48</f>
        <v>62.66256934301033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SR_HS2!A15</f>
        <v>03</v>
      </c>
      <c r="B99" s="50" t="str">
        <f>SR_HS2!B15</f>
        <v>  Ryby, kôrovce, mäkkýše a ostatné vodné bezstavovce</v>
      </c>
      <c r="C99" s="150">
        <f>SR_HS2!C15</f>
        <v>18.372222</v>
      </c>
      <c r="D99" s="168">
        <f>SR_HS2!D15</f>
        <v>3.531204</v>
      </c>
      <c r="E99" s="161">
        <f>SR_HS2!E15</f>
        <v>18.737269</v>
      </c>
      <c r="F99" s="107">
        <f t="shared" si="8"/>
        <v>0.06781382135578501</v>
      </c>
      <c r="G99" s="151">
        <f>SR_HS2!F15</f>
        <v>2.592055</v>
      </c>
      <c r="H99" s="112">
        <f t="shared" si="9"/>
        <v>0.009123448997532254</v>
      </c>
      <c r="I99" s="174">
        <f t="shared" si="10"/>
        <v>-16.145214000000003</v>
      </c>
      <c r="J99" s="144">
        <f t="shared" si="11"/>
        <v>0.36504700000000057</v>
      </c>
      <c r="K99" s="118">
        <f>SR_HS2!G15</f>
        <v>101.98695073464712</v>
      </c>
      <c r="L99" s="52">
        <f>SR_HS2!H15</f>
        <v>73.40428363810192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SR_HS2!A89</f>
        <v>78</v>
      </c>
      <c r="B100" s="59" t="str">
        <f>SR_HS2!B89</f>
        <v>  Olovo a predmety z olova</v>
      </c>
      <c r="C100" s="150">
        <f>SR_HS2!C89</f>
        <v>5.282604</v>
      </c>
      <c r="D100" s="168">
        <f>SR_HS2!D89</f>
        <v>1.65038</v>
      </c>
      <c r="E100" s="161">
        <f>SR_HS2!E89</f>
        <v>2.148246</v>
      </c>
      <c r="F100" s="107">
        <f t="shared" si="8"/>
        <v>0.007774920158977261</v>
      </c>
      <c r="G100" s="151">
        <f>SR_HS2!F89</f>
        <v>0.998761</v>
      </c>
      <c r="H100" s="112">
        <f t="shared" si="9"/>
        <v>0.0035154134631496287</v>
      </c>
      <c r="I100" s="174">
        <f t="shared" si="10"/>
        <v>-1.1494849999999999</v>
      </c>
      <c r="J100" s="144">
        <f t="shared" si="11"/>
        <v>-3.134358</v>
      </c>
      <c r="K100" s="118">
        <f>SR_HS2!G89</f>
        <v>40.66642133311525</v>
      </c>
      <c r="L100" s="52">
        <f>SR_HS2!H89</f>
        <v>60.51703244101358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0">
        <f>SR_HS2!C79</f>
        <v>3.364744</v>
      </c>
      <c r="D101" s="168">
        <f>SR_HS2!D79</f>
        <v>1.014933</v>
      </c>
      <c r="E101" s="161">
        <f>SR_HS2!E79</f>
        <v>3.125915</v>
      </c>
      <c r="F101" s="107">
        <f t="shared" si="8"/>
        <v>0.011313294449867199</v>
      </c>
      <c r="G101" s="151">
        <f>SR_HS2!F79</f>
        <v>0.714503</v>
      </c>
      <c r="H101" s="112">
        <f t="shared" si="9"/>
        <v>0.0025148894136443043</v>
      </c>
      <c r="I101" s="174">
        <f t="shared" si="10"/>
        <v>-2.411412</v>
      </c>
      <c r="J101" s="144">
        <f t="shared" si="11"/>
        <v>-0.23882899999999996</v>
      </c>
      <c r="K101" s="118">
        <f>SR_HS2!G79</f>
        <v>92.90201572541625</v>
      </c>
      <c r="L101" s="52">
        <f>SR_HS2!H79</f>
        <v>70.39903126610328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SR_HS2!A58</f>
        <v>46</v>
      </c>
      <c r="B102" s="68" t="str">
        <f>SR_HS2!B58</f>
        <v>  Výrobky zo slamy, z esparta; košíkársky tovar a práce z prútia</v>
      </c>
      <c r="C102" s="153">
        <f>SR_HS2!C58</f>
        <v>2.269531</v>
      </c>
      <c r="D102" s="170">
        <f>SR_HS2!D58</f>
        <v>0.362431</v>
      </c>
      <c r="E102" s="163">
        <f>SR_HS2!E58</f>
        <v>2.209011</v>
      </c>
      <c r="F102" s="108">
        <f t="shared" si="8"/>
        <v>0.007994840514216025</v>
      </c>
      <c r="G102" s="154">
        <f>SR_HS2!F58</f>
        <v>0.568991</v>
      </c>
      <c r="H102" s="113">
        <f t="shared" si="9"/>
        <v>0.0020027199918809108</v>
      </c>
      <c r="I102" s="176">
        <f t="shared" si="10"/>
        <v>-1.6400199999999998</v>
      </c>
      <c r="J102" s="145">
        <f t="shared" si="11"/>
        <v>-0.06052000000000035</v>
      </c>
      <c r="K102" s="119">
        <f>SR_HS2!G58</f>
        <v>97.3333697578927</v>
      </c>
      <c r="L102" s="56">
        <f>SR_HS2!H58</f>
        <v>156.99291727252913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SR_HS2!A108</f>
        <v>97</v>
      </c>
      <c r="B103" s="69" t="str">
        <f>SR_HS2!B108</f>
        <v>  Umelecké diela, zberateľské predmety a starožitnosti</v>
      </c>
      <c r="C103" s="148">
        <f>SR_HS2!C108</f>
        <v>0.823579</v>
      </c>
      <c r="D103" s="171">
        <f>SR_HS2!D108</f>
        <v>0.161816</v>
      </c>
      <c r="E103" s="159">
        <f>SR_HS2!E108</f>
        <v>0.758893</v>
      </c>
      <c r="F103" s="109">
        <f t="shared" si="8"/>
        <v>0.0027465813897508628</v>
      </c>
      <c r="G103" s="149">
        <f>SR_HS2!F108</f>
        <v>0.386657</v>
      </c>
      <c r="H103" s="114">
        <f t="shared" si="9"/>
        <v>0.0013609454348147813</v>
      </c>
      <c r="I103" s="173">
        <f t="shared" si="10"/>
        <v>-0.37223600000000007</v>
      </c>
      <c r="J103" s="143">
        <f t="shared" si="11"/>
        <v>-0.06468599999999991</v>
      </c>
      <c r="K103" s="120">
        <f>SR_HS2!G108</f>
        <v>92.1457443669642</v>
      </c>
      <c r="L103" s="48">
        <f>SR_HS2!H108</f>
        <v>238.94855885697334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0">
        <f>SR_HS2!C25</f>
        <v>5.48399</v>
      </c>
      <c r="D104" s="168">
        <f>SR_HS2!D25</f>
        <v>0.68051</v>
      </c>
      <c r="E104" s="161">
        <f>SR_HS2!E25</f>
        <v>5.222586</v>
      </c>
      <c r="F104" s="107">
        <f t="shared" si="8"/>
        <v>0.018901554651279424</v>
      </c>
      <c r="G104" s="151">
        <f>SR_HS2!F25</f>
        <v>0.404539</v>
      </c>
      <c r="H104" s="112">
        <f t="shared" si="9"/>
        <v>0.0014238860417748465</v>
      </c>
      <c r="I104" s="174">
        <f t="shared" si="10"/>
        <v>-4.818047</v>
      </c>
      <c r="J104" s="144">
        <f t="shared" si="11"/>
        <v>-0.26140400000000064</v>
      </c>
      <c r="K104" s="118">
        <f>SR_HS2!G25</f>
        <v>95.23332464136513</v>
      </c>
      <c r="L104" s="52">
        <f>SR_HS2!H25</f>
        <v>59.44644457833096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SR_HS2!A26</f>
        <v>14</v>
      </c>
      <c r="B105" s="59" t="str">
        <f>SR_HS2!B26</f>
        <v>  Rastlinné pletacie materiály a iné výrobky rastlinného pôvodu</v>
      </c>
      <c r="C105" s="150">
        <f>SR_HS2!C26</f>
        <v>1.007224</v>
      </c>
      <c r="D105" s="168">
        <f>SR_HS2!D26</f>
        <v>0.189683</v>
      </c>
      <c r="E105" s="161">
        <f>SR_HS2!E26</f>
        <v>0.407725</v>
      </c>
      <c r="F105" s="107">
        <f t="shared" si="8"/>
        <v>0.001475636087216736</v>
      </c>
      <c r="G105" s="151">
        <f>SR_HS2!F26</f>
        <v>0.358664</v>
      </c>
      <c r="H105" s="112">
        <f t="shared" si="9"/>
        <v>0.0012624163882521428</v>
      </c>
      <c r="I105" s="174">
        <f t="shared" si="10"/>
        <v>-0.04906100000000002</v>
      </c>
      <c r="J105" s="144">
        <f t="shared" si="11"/>
        <v>-0.5994989999999999</v>
      </c>
      <c r="K105" s="118">
        <f>SR_HS2!G26</f>
        <v>40.480071960159805</v>
      </c>
      <c r="L105" s="52">
        <f>SR_HS2!H26</f>
        <v>189.0860013812519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SR_HS2!A55</f>
        <v>43</v>
      </c>
      <c r="B106" s="59" t="str">
        <f>SR_HS2!B55</f>
        <v>  Kožušiny a umelé kožušiny; výrobky z nich</v>
      </c>
      <c r="C106" s="150">
        <f>SR_HS2!C55</f>
        <v>0.818747</v>
      </c>
      <c r="D106" s="168">
        <f>SR_HS2!D55</f>
        <v>0.680326</v>
      </c>
      <c r="E106" s="161">
        <f>SR_HS2!E55</f>
        <v>0.90679</v>
      </c>
      <c r="F106" s="107">
        <f t="shared" si="8"/>
        <v>0.003281849402237449</v>
      </c>
      <c r="G106" s="151">
        <f>SR_HS2!F55</f>
        <v>0.276187</v>
      </c>
      <c r="H106" s="112">
        <f t="shared" si="9"/>
        <v>0.0009721159498087195</v>
      </c>
      <c r="I106" s="174">
        <f t="shared" si="10"/>
        <v>-0.630603</v>
      </c>
      <c r="J106" s="144">
        <f t="shared" si="11"/>
        <v>0.08804299999999998</v>
      </c>
      <c r="K106" s="118">
        <f>SR_HS2!G55</f>
        <v>110.75338291315877</v>
      </c>
      <c r="L106" s="52">
        <f>SR_HS2!H55</f>
        <v>40.596272963255856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SR_HS2!A57</f>
        <v>45</v>
      </c>
      <c r="B107" s="59" t="str">
        <f>SR_HS2!B57</f>
        <v>  Korok a výrobky z korku</v>
      </c>
      <c r="C107" s="150">
        <f>SR_HS2!C57</f>
        <v>1.999895</v>
      </c>
      <c r="D107" s="168">
        <f>SR_HS2!D57</f>
        <v>0.156468</v>
      </c>
      <c r="E107" s="161">
        <f>SR_HS2!E57</f>
        <v>6.301682</v>
      </c>
      <c r="F107" s="107">
        <f t="shared" si="8"/>
        <v>0.02280701298513492</v>
      </c>
      <c r="G107" s="151">
        <f>SR_HS2!F57</f>
        <v>0.230071</v>
      </c>
      <c r="H107" s="112">
        <f t="shared" si="9"/>
        <v>0.0008097980306402615</v>
      </c>
      <c r="I107" s="174">
        <f t="shared" si="10"/>
        <v>-6.071611</v>
      </c>
      <c r="J107" s="144">
        <f t="shared" si="11"/>
        <v>4.301786999999999</v>
      </c>
      <c r="K107" s="118">
        <f>SR_HS2!G57</f>
        <v>315.10064278374614</v>
      </c>
      <c r="L107" s="52">
        <f>SR_HS2!H57</f>
        <v>147.04028938824553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 t="str">
        <f>SR_HS2!A65</f>
        <v>53</v>
      </c>
      <c r="B108" s="59" t="str">
        <f>SR_HS2!B65</f>
        <v>  Ostatné rastlinné textilné vlákna; papierová priadza a tkaniny z nej</v>
      </c>
      <c r="C108" s="150">
        <f>SR_HS2!C65</f>
        <v>2.471229</v>
      </c>
      <c r="D108" s="168">
        <f>SR_HS2!D65</f>
        <v>0.338769</v>
      </c>
      <c r="E108" s="161">
        <f>SR_HS2!E65</f>
        <v>1.827245</v>
      </c>
      <c r="F108" s="107">
        <f t="shared" si="8"/>
        <v>0.006613155097642639</v>
      </c>
      <c r="G108" s="151">
        <f>SR_HS2!F65</f>
        <v>0.261178</v>
      </c>
      <c r="H108" s="112">
        <f t="shared" si="9"/>
        <v>0.0009192876548828935</v>
      </c>
      <c r="I108" s="174">
        <f t="shared" si="10"/>
        <v>-1.5660669999999999</v>
      </c>
      <c r="J108" s="144">
        <f t="shared" si="11"/>
        <v>-0.6439840000000001</v>
      </c>
      <c r="K108" s="118">
        <f>SR_HS2!G65</f>
        <v>73.94073960770126</v>
      </c>
      <c r="L108" s="52">
        <f>SR_HS2!H65</f>
        <v>77.0961923906851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>
        <f>SR_HS2!A109</f>
        <v>98</v>
      </c>
      <c r="B109" s="59" t="str">
        <f>SR_HS2!B109</f>
        <v>  Priemyselné zariadenia</v>
      </c>
      <c r="C109" s="150">
        <f>SR_HS2!C109</f>
        <v>0</v>
      </c>
      <c r="D109" s="168">
        <f>SR_HS2!D109</f>
        <v>0</v>
      </c>
      <c r="E109" s="161">
        <f>SR_HS2!E109</f>
        <v>0.003302</v>
      </c>
      <c r="F109" s="107">
        <f t="shared" si="8"/>
        <v>1.1950580317590684E-05</v>
      </c>
      <c r="G109" s="151">
        <f>SR_HS2!F109</f>
        <v>0.010144</v>
      </c>
      <c r="H109" s="112">
        <f t="shared" si="9"/>
        <v>3.570459215987592E-05</v>
      </c>
      <c r="I109" s="174">
        <f t="shared" si="10"/>
        <v>0.006842000000000001</v>
      </c>
      <c r="J109" s="144">
        <f t="shared" si="11"/>
        <v>0.003302</v>
      </c>
      <c r="K109" s="118">
        <f>SR_HS2!G109</f>
        <v>0</v>
      </c>
      <c r="L109" s="52">
        <f>SR_HS2!H109</f>
        <v>0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SR_HS2!A62</f>
        <v>50</v>
      </c>
      <c r="B110" s="59" t="str">
        <f>SR_HS2!B62</f>
        <v>  Hodváb</v>
      </c>
      <c r="C110" s="150">
        <f>SR_HS2!C62</f>
        <v>1.749709</v>
      </c>
      <c r="D110" s="168">
        <f>SR_HS2!D62</f>
        <v>0.011347</v>
      </c>
      <c r="E110" s="161">
        <f>SR_HS2!E62</f>
        <v>1.800256</v>
      </c>
      <c r="F110" s="107">
        <f>E110/$E$11*100</f>
        <v>0.006515476656639776</v>
      </c>
      <c r="G110" s="151">
        <f>SR_HS2!F62</f>
        <v>0.034527</v>
      </c>
      <c r="H110" s="112">
        <f>G110/$G$11*100</f>
        <v>0.00012152725290852088</v>
      </c>
      <c r="I110" s="174">
        <f t="shared" si="10"/>
        <v>-1.765729</v>
      </c>
      <c r="J110" s="144">
        <f t="shared" si="11"/>
        <v>0.05054700000000012</v>
      </c>
      <c r="K110" s="118">
        <f>SR_HS2!G62</f>
        <v>102.88888037953741</v>
      </c>
      <c r="L110" s="52">
        <f>SR_HS2!H62</f>
        <v>304.2830704150877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SR_HS2!A36</f>
        <v>24</v>
      </c>
      <c r="B111" s="61" t="str">
        <f>SR_HS2!B36</f>
        <v>  Tabak a vyrobené tabakové náhradky</v>
      </c>
      <c r="C111" s="155">
        <f>SR_HS2!C36</f>
        <v>24.774454</v>
      </c>
      <c r="D111" s="172">
        <f>SR_HS2!D36</f>
        <v>1.61422</v>
      </c>
      <c r="E111" s="165">
        <f>SR_HS2!E36</f>
        <v>31.495009</v>
      </c>
      <c r="F111" s="110">
        <f>E111/$E$11*100</f>
        <v>0.11398656409986115</v>
      </c>
      <c r="G111" s="156">
        <f>SR_HS2!F36</f>
        <v>0</v>
      </c>
      <c r="H111" s="115">
        <f>G111/$G$11*100</f>
        <v>0</v>
      </c>
      <c r="I111" s="177">
        <f t="shared" si="10"/>
        <v>-31.495009</v>
      </c>
      <c r="J111" s="145">
        <f t="shared" si="11"/>
        <v>6.720555000000001</v>
      </c>
      <c r="K111" s="121">
        <f>SR_HS2!G36</f>
        <v>127.12695504813144</v>
      </c>
      <c r="L111" s="63">
        <f>SR_HS2!H36</f>
        <v>0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223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2009-04-08T16:00:49Z</cp:lastPrinted>
  <dcterms:created xsi:type="dcterms:W3CDTF">2004-12-14T07:34:50Z</dcterms:created>
  <dcterms:modified xsi:type="dcterms:W3CDTF">2009-12-10T11:40:13Z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