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koda\info_box\3. PRILOHY_K_INVESTICNEMU_ZAMERU\"/>
    </mc:Choice>
  </mc:AlternateContent>
  <bookViews>
    <workbookView xWindow="0" yWindow="0" windowWidth="20460" windowHeight="7080"/>
  </bookViews>
  <sheets>
    <sheet name="VYSVETLIVKY" sheetId="4" r:id="rId1"/>
    <sheet name="A" sheetId="3" r:id="rId2"/>
    <sheet name="B" sheetId="8" r:id="rId3"/>
  </sheets>
  <definedNames>
    <definedName name="_xlnm.Print_Area" localSheetId="1">A!$A$5:$V$105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8" l="1"/>
  <c r="A8" i="8"/>
  <c r="A9" i="8"/>
  <c r="A10" i="8"/>
  <c r="A11" i="8"/>
  <c r="A12" i="8"/>
  <c r="A13" i="8"/>
  <c r="A14" i="8"/>
  <c r="A16" i="8"/>
  <c r="A17" i="8"/>
  <c r="A18" i="8"/>
  <c r="A19" i="8"/>
  <c r="A20" i="8"/>
  <c r="A21" i="8"/>
  <c r="A22" i="8"/>
  <c r="A23" i="8"/>
  <c r="A24" i="8"/>
  <c r="A27" i="8"/>
  <c r="A29" i="8"/>
  <c r="A30" i="8"/>
  <c r="A31" i="8"/>
  <c r="A32" i="8"/>
  <c r="A33" i="8"/>
  <c r="A35" i="8"/>
  <c r="A36" i="8"/>
  <c r="A37" i="8"/>
  <c r="A38" i="8"/>
  <c r="A39" i="8"/>
  <c r="A41" i="8"/>
  <c r="A42" i="8"/>
  <c r="A43" i="8"/>
  <c r="A44" i="8"/>
  <c r="A45" i="8"/>
  <c r="A46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9" i="8"/>
  <c r="A71" i="8"/>
  <c r="A72" i="8"/>
  <c r="A73" i="8"/>
  <c r="A74" i="8"/>
  <c r="A75" i="8"/>
  <c r="A76" i="8"/>
  <c r="A78" i="8"/>
  <c r="A80" i="8"/>
  <c r="A81" i="8"/>
  <c r="A82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100" i="8"/>
  <c r="A101" i="8"/>
  <c r="A5" i="8"/>
  <c r="V103" i="8" l="1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V86" i="8"/>
  <c r="U86" i="8"/>
  <c r="T86" i="8"/>
  <c r="T85" i="8" s="1"/>
  <c r="S86" i="8"/>
  <c r="R86" i="8"/>
  <c r="Q86" i="8"/>
  <c r="P86" i="8"/>
  <c r="O86" i="8"/>
  <c r="N86" i="8"/>
  <c r="M86" i="8"/>
  <c r="L86" i="8"/>
  <c r="L85" i="8" s="1"/>
  <c r="K86" i="8"/>
  <c r="J86" i="8"/>
  <c r="I86" i="8"/>
  <c r="H86" i="8"/>
  <c r="G86" i="8"/>
  <c r="F86" i="8"/>
  <c r="E86" i="8"/>
  <c r="D86" i="8"/>
  <c r="D85" i="8" s="1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V50" i="8"/>
  <c r="V67" i="8" s="1"/>
  <c r="U50" i="8"/>
  <c r="U67" i="8" s="1"/>
  <c r="T50" i="8"/>
  <c r="T67" i="8" s="1"/>
  <c r="S50" i="8"/>
  <c r="R50" i="8"/>
  <c r="R67" i="8" s="1"/>
  <c r="Q50" i="8"/>
  <c r="P50" i="8"/>
  <c r="O50" i="8"/>
  <c r="N50" i="8"/>
  <c r="N67" i="8" s="1"/>
  <c r="M50" i="8"/>
  <c r="L50" i="8"/>
  <c r="K50" i="8"/>
  <c r="J50" i="8"/>
  <c r="J67" i="8" s="1"/>
  <c r="I50" i="8"/>
  <c r="I67" i="8" s="1"/>
  <c r="H50" i="8"/>
  <c r="G50" i="8"/>
  <c r="F50" i="8"/>
  <c r="F67" i="8" s="1"/>
  <c r="E50" i="8"/>
  <c r="E67" i="8" s="1"/>
  <c r="D50" i="8"/>
  <c r="D67" i="8" s="1"/>
  <c r="V35" i="8"/>
  <c r="V27" i="8" s="1"/>
  <c r="U35" i="8"/>
  <c r="U27" i="8" s="1"/>
  <c r="T35" i="8"/>
  <c r="T27" i="8" s="1"/>
  <c r="S35" i="8"/>
  <c r="R35" i="8"/>
  <c r="R27" i="8" s="1"/>
  <c r="Q35" i="8"/>
  <c r="Q27" i="8" s="1"/>
  <c r="P35" i="8"/>
  <c r="P27" i="8" s="1"/>
  <c r="O35" i="8"/>
  <c r="O27" i="8" s="1"/>
  <c r="N35" i="8"/>
  <c r="N27" i="8" s="1"/>
  <c r="M35" i="8"/>
  <c r="M27" i="8" s="1"/>
  <c r="L35" i="8"/>
  <c r="L27" i="8" s="1"/>
  <c r="K35" i="8"/>
  <c r="J35" i="8"/>
  <c r="J27" i="8" s="1"/>
  <c r="I35" i="8"/>
  <c r="I27" i="8" s="1"/>
  <c r="H35" i="8"/>
  <c r="H27" i="8" s="1"/>
  <c r="G35" i="8"/>
  <c r="G27" i="8" s="1"/>
  <c r="F35" i="8"/>
  <c r="F27" i="8" s="1"/>
  <c r="E35" i="8"/>
  <c r="E27" i="8" s="1"/>
  <c r="D35" i="8"/>
  <c r="D27" i="8" s="1"/>
  <c r="S27" i="8"/>
  <c r="K27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V9" i="8"/>
  <c r="V7" i="8" s="1"/>
  <c r="U9" i="8"/>
  <c r="U7" i="8" s="1"/>
  <c r="T9" i="8"/>
  <c r="T7" i="8" s="1"/>
  <c r="S9" i="8"/>
  <c r="S7" i="8" s="1"/>
  <c r="R9" i="8"/>
  <c r="R7" i="8" s="1"/>
  <c r="Q9" i="8"/>
  <c r="Q7" i="8" s="1"/>
  <c r="P9" i="8"/>
  <c r="P7" i="8" s="1"/>
  <c r="O9" i="8"/>
  <c r="O7" i="8" s="1"/>
  <c r="N9" i="8"/>
  <c r="N7" i="8" s="1"/>
  <c r="M9" i="8"/>
  <c r="M7" i="8" s="1"/>
  <c r="L9" i="8"/>
  <c r="L7" i="8" s="1"/>
  <c r="K9" i="8"/>
  <c r="K7" i="8" s="1"/>
  <c r="J9" i="8"/>
  <c r="J7" i="8" s="1"/>
  <c r="I9" i="8"/>
  <c r="I7" i="8" s="1"/>
  <c r="H9" i="8"/>
  <c r="H7" i="8" s="1"/>
  <c r="G9" i="8"/>
  <c r="G7" i="8" s="1"/>
  <c r="F9" i="8"/>
  <c r="F7" i="8" s="1"/>
  <c r="E9" i="8"/>
  <c r="E7" i="8" s="1"/>
  <c r="D9" i="8"/>
  <c r="D7" i="8" s="1"/>
  <c r="E5" i="8" l="1"/>
  <c r="M5" i="8"/>
  <c r="U5" i="8"/>
  <c r="S5" i="8"/>
  <c r="D5" i="8"/>
  <c r="T5" i="8"/>
  <c r="I85" i="8"/>
  <c r="Q85" i="8"/>
  <c r="N76" i="8"/>
  <c r="V76" i="8"/>
  <c r="V82" i="8" s="1"/>
  <c r="E85" i="8"/>
  <c r="M85" i="8"/>
  <c r="U85" i="8"/>
  <c r="H85" i="8"/>
  <c r="K5" i="8"/>
  <c r="G85" i="8"/>
  <c r="K85" i="8"/>
  <c r="O85" i="8"/>
  <c r="S85" i="8"/>
  <c r="L5" i="8"/>
  <c r="P85" i="8"/>
  <c r="F85" i="8"/>
  <c r="J85" i="8"/>
  <c r="N85" i="8"/>
  <c r="R85" i="8"/>
  <c r="V85" i="8"/>
  <c r="G67" i="8"/>
  <c r="S67" i="8"/>
  <c r="T76" i="8"/>
  <c r="D76" i="8"/>
  <c r="H67" i="8"/>
  <c r="L67" i="8"/>
  <c r="K67" i="8"/>
  <c r="N82" i="8"/>
  <c r="G5" i="8"/>
  <c r="O5" i="8"/>
  <c r="I5" i="8"/>
  <c r="Q5" i="8"/>
  <c r="O67" i="8"/>
  <c r="E76" i="8"/>
  <c r="U76" i="8"/>
  <c r="I76" i="8"/>
  <c r="F5" i="8"/>
  <c r="N5" i="8"/>
  <c r="V5" i="8"/>
  <c r="H5" i="8"/>
  <c r="P5" i="8"/>
  <c r="J5" i="8"/>
  <c r="R5" i="8"/>
  <c r="P67" i="8"/>
  <c r="F76" i="8"/>
  <c r="Q67" i="8"/>
  <c r="M67" i="8"/>
  <c r="J76" i="8"/>
  <c r="R76" i="8"/>
  <c r="P76" i="8" l="1"/>
  <c r="I82" i="8"/>
  <c r="M76" i="8"/>
  <c r="U82" i="8"/>
  <c r="L76" i="8"/>
  <c r="E82" i="8"/>
  <c r="D82" i="8"/>
  <c r="S76" i="8"/>
  <c r="R82" i="8"/>
  <c r="O76" i="8"/>
  <c r="H76" i="8"/>
  <c r="G76" i="8"/>
  <c r="J82" i="8"/>
  <c r="Q76" i="8"/>
  <c r="F82" i="8"/>
  <c r="K76" i="8"/>
  <c r="T82" i="8"/>
  <c r="H82" i="8" l="1"/>
  <c r="O82" i="8"/>
  <c r="L82" i="8"/>
  <c r="M82" i="8"/>
  <c r="K82" i="8"/>
  <c r="G82" i="8"/>
  <c r="S82" i="8"/>
  <c r="Q82" i="8"/>
  <c r="P82" i="8"/>
  <c r="E13" i="3" l="1"/>
  <c r="E11" i="3" s="1"/>
  <c r="F13" i="3"/>
  <c r="F11" i="3" s="1"/>
  <c r="G13" i="3"/>
  <c r="G11" i="3" s="1"/>
  <c r="H13" i="3"/>
  <c r="H11" i="3" s="1"/>
  <c r="I13" i="3"/>
  <c r="I11" i="3" s="1"/>
  <c r="J13" i="3"/>
  <c r="J11" i="3" s="1"/>
  <c r="K13" i="3"/>
  <c r="K11" i="3" s="1"/>
  <c r="L13" i="3"/>
  <c r="L11" i="3" s="1"/>
  <c r="M13" i="3"/>
  <c r="M11" i="3" s="1"/>
  <c r="N13" i="3"/>
  <c r="N11" i="3" s="1"/>
  <c r="O13" i="3"/>
  <c r="O11" i="3" s="1"/>
  <c r="P13" i="3"/>
  <c r="P11" i="3" s="1"/>
  <c r="Q13" i="3"/>
  <c r="Q11" i="3" s="1"/>
  <c r="R13" i="3"/>
  <c r="R11" i="3" s="1"/>
  <c r="S13" i="3"/>
  <c r="S11" i="3" s="1"/>
  <c r="T13" i="3"/>
  <c r="T11" i="3" s="1"/>
  <c r="U13" i="3"/>
  <c r="U11" i="3" s="1"/>
  <c r="V13" i="3"/>
  <c r="V11" i="3" s="1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E39" i="3"/>
  <c r="E31" i="3" s="1"/>
  <c r="F39" i="3"/>
  <c r="F31" i="3" s="1"/>
  <c r="G39" i="3"/>
  <c r="G31" i="3" s="1"/>
  <c r="H39" i="3"/>
  <c r="H31" i="3" s="1"/>
  <c r="I39" i="3"/>
  <c r="I31" i="3" s="1"/>
  <c r="J39" i="3"/>
  <c r="J31" i="3" s="1"/>
  <c r="K39" i="3"/>
  <c r="K31" i="3" s="1"/>
  <c r="L39" i="3"/>
  <c r="L31" i="3" s="1"/>
  <c r="M39" i="3"/>
  <c r="M31" i="3" s="1"/>
  <c r="N39" i="3"/>
  <c r="N31" i="3" s="1"/>
  <c r="O39" i="3"/>
  <c r="O31" i="3" s="1"/>
  <c r="P39" i="3"/>
  <c r="P31" i="3" s="1"/>
  <c r="Q39" i="3"/>
  <c r="Q31" i="3" s="1"/>
  <c r="R39" i="3"/>
  <c r="R31" i="3" s="1"/>
  <c r="S39" i="3"/>
  <c r="S31" i="3" s="1"/>
  <c r="T39" i="3"/>
  <c r="T31" i="3" s="1"/>
  <c r="U39" i="3"/>
  <c r="U31" i="3" s="1"/>
  <c r="V39" i="3"/>
  <c r="V31" i="3" s="1"/>
  <c r="E54" i="3"/>
  <c r="E71" i="3" s="1"/>
  <c r="F54" i="3"/>
  <c r="F71" i="3" s="1"/>
  <c r="G54" i="3"/>
  <c r="H54" i="3"/>
  <c r="H71" i="3" s="1"/>
  <c r="I54" i="3"/>
  <c r="I71" i="3" s="1"/>
  <c r="J54" i="3"/>
  <c r="J71" i="3" s="1"/>
  <c r="K54" i="3"/>
  <c r="K71" i="3" s="1"/>
  <c r="L54" i="3"/>
  <c r="M54" i="3"/>
  <c r="M71" i="3" s="1"/>
  <c r="N54" i="3"/>
  <c r="N71" i="3" s="1"/>
  <c r="O54" i="3"/>
  <c r="O71" i="3" s="1"/>
  <c r="P54" i="3"/>
  <c r="P71" i="3" s="1"/>
  <c r="Q54" i="3"/>
  <c r="Q71" i="3" s="1"/>
  <c r="R54" i="3"/>
  <c r="R71" i="3" s="1"/>
  <c r="S54" i="3"/>
  <c r="S71" i="3" s="1"/>
  <c r="T54" i="3"/>
  <c r="T71" i="3" s="1"/>
  <c r="U54" i="3"/>
  <c r="U71" i="3" s="1"/>
  <c r="V54" i="3"/>
  <c r="V71" i="3" s="1"/>
  <c r="G71" i="3"/>
  <c r="L71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E90" i="3"/>
  <c r="F90" i="3"/>
  <c r="G90" i="3"/>
  <c r="H90" i="3"/>
  <c r="I90" i="3"/>
  <c r="J90" i="3"/>
  <c r="K90" i="3"/>
  <c r="L90" i="3"/>
  <c r="L89" i="3" s="1"/>
  <c r="M90" i="3"/>
  <c r="N90" i="3"/>
  <c r="O90" i="3"/>
  <c r="P90" i="3"/>
  <c r="P89" i="3" s="1"/>
  <c r="Q90" i="3"/>
  <c r="R90" i="3"/>
  <c r="S90" i="3"/>
  <c r="T90" i="3"/>
  <c r="T89" i="3" s="1"/>
  <c r="U90" i="3"/>
  <c r="V90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H89" i="3" l="1"/>
  <c r="S89" i="3"/>
  <c r="O89" i="3"/>
  <c r="K89" i="3"/>
  <c r="V89" i="3"/>
  <c r="R89" i="3"/>
  <c r="N89" i="3"/>
  <c r="J89" i="3"/>
  <c r="F89" i="3"/>
  <c r="G80" i="3"/>
  <c r="G86" i="3" s="1"/>
  <c r="U89" i="3"/>
  <c r="Q89" i="3"/>
  <c r="M89" i="3"/>
  <c r="I89" i="3"/>
  <c r="V80" i="3"/>
  <c r="V86" i="3" s="1"/>
  <c r="J80" i="3"/>
  <c r="J86" i="3" s="1"/>
  <c r="F80" i="3"/>
  <c r="F86" i="3" s="1"/>
  <c r="T9" i="3"/>
  <c r="L9" i="3"/>
  <c r="S9" i="3"/>
  <c r="K9" i="3"/>
  <c r="E89" i="3"/>
  <c r="N80" i="3"/>
  <c r="N86" i="3" s="1"/>
  <c r="G9" i="3"/>
  <c r="F9" i="3"/>
  <c r="E80" i="3"/>
  <c r="E86" i="3" s="1"/>
  <c r="G89" i="3"/>
  <c r="E9" i="3"/>
  <c r="T80" i="3"/>
  <c r="T86" i="3" s="1"/>
  <c r="P80" i="3"/>
  <c r="P86" i="3" s="1"/>
  <c r="H80" i="3"/>
  <c r="H86" i="3" s="1"/>
  <c r="L80" i="3"/>
  <c r="L86" i="3" s="1"/>
  <c r="S80" i="3"/>
  <c r="S86" i="3" s="1"/>
  <c r="O80" i="3"/>
  <c r="O86" i="3" s="1"/>
  <c r="K80" i="3"/>
  <c r="K86" i="3" s="1"/>
  <c r="R80" i="3"/>
  <c r="R86" i="3" s="1"/>
  <c r="U80" i="3"/>
  <c r="U86" i="3" s="1"/>
  <c r="Q80" i="3"/>
  <c r="Q86" i="3" s="1"/>
  <c r="M80" i="3"/>
  <c r="M86" i="3" s="1"/>
  <c r="I80" i="3"/>
  <c r="I86" i="3" s="1"/>
  <c r="V9" i="3"/>
  <c r="R9" i="3"/>
  <c r="N9" i="3"/>
  <c r="J9" i="3"/>
  <c r="P9" i="3"/>
  <c r="H9" i="3"/>
  <c r="U9" i="3"/>
  <c r="Q9" i="3"/>
  <c r="M9" i="3"/>
  <c r="I9" i="3"/>
  <c r="O9" i="3"/>
  <c r="D7" i="3" l="1"/>
  <c r="D3" i="8" s="1"/>
  <c r="D103" i="3"/>
  <c r="D96" i="3"/>
  <c r="D90" i="3"/>
  <c r="D79" i="3"/>
  <c r="D73" i="3"/>
  <c r="E3" i="8" l="1"/>
  <c r="D89" i="3"/>
  <c r="D54" i="3"/>
  <c r="D71" i="3" s="1"/>
  <c r="D80" i="3" s="1"/>
  <c r="D86" i="3" s="1"/>
  <c r="D39" i="3"/>
  <c r="D31" i="3" s="1"/>
  <c r="D20" i="3"/>
  <c r="D13" i="3"/>
  <c r="D11" i="3" s="1"/>
  <c r="F3" i="8" l="1"/>
  <c r="D9" i="3"/>
  <c r="G3" i="8" l="1"/>
  <c r="H3" i="8" l="1"/>
  <c r="I3" i="8" l="1"/>
  <c r="J3" i="8" l="1"/>
  <c r="K3" i="8" l="1"/>
  <c r="L3" i="8" l="1"/>
  <c r="M3" i="8" l="1"/>
  <c r="N3" i="8" l="1"/>
  <c r="O3" i="8" l="1"/>
  <c r="P3" i="8" l="1"/>
  <c r="Q3" i="8" l="1"/>
  <c r="R3" i="8" l="1"/>
  <c r="S3" i="8" l="1"/>
  <c r="T3" i="8" l="1"/>
  <c r="U3" i="8" l="1"/>
  <c r="V3" i="8" l="1"/>
</calcChain>
</file>

<file path=xl/sharedStrings.xml><?xml version="1.0" encoding="utf-8"?>
<sst xmlns="http://schemas.openxmlformats.org/spreadsheetml/2006/main" count="251" uniqueCount="146">
  <si>
    <t>STRANA AKTÍV</t>
  </si>
  <si>
    <t>Krátkodobé rezervy r. 137 + r. 138</t>
  </si>
  <si>
    <t>Dlhodobé rezervy r. 119 + r. 120</t>
  </si>
  <si>
    <t>Dlhodobé bankové úvery (461A, 46XA)</t>
  </si>
  <si>
    <t>Tržby z predaja tovaru (604, 607)</t>
  </si>
  <si>
    <t>Tržby z predaja vlastných výrobkov (601)</t>
  </si>
  <si>
    <t>Tržby z predaja služieb (602, 606)</t>
  </si>
  <si>
    <t>Aktivácia (účtová skupina 62)</t>
  </si>
  <si>
    <t>Opravné položky k zásobám (+/-) (505)</t>
  </si>
  <si>
    <t>Služby (účtová skupina 51)</t>
  </si>
  <si>
    <t>Mzdové náklady (521, 522)</t>
  </si>
  <si>
    <t>Výnosové úroky (r. 40 + r. 41)</t>
  </si>
  <si>
    <t>Nákladové úroky (r. 50 + r. 51)</t>
  </si>
  <si>
    <t>Daň z príjmov (r. 58 + r. 59)</t>
  </si>
  <si>
    <t>Spolu majetok r. 02 + r. 33 + r. 74</t>
  </si>
  <si>
    <t>01</t>
  </si>
  <si>
    <t>Neobežný majetok r. 03 + r. 11 + r. 21</t>
  </si>
  <si>
    <t>02</t>
  </si>
  <si>
    <t>03</t>
  </si>
  <si>
    <t>Dlhodobý hmotný majetok súčet (r. 12 až r. 20)</t>
  </si>
  <si>
    <t>Pozemky (031) - /092A/</t>
  </si>
  <si>
    <t>Stavby (021) - /081, 092A/</t>
  </si>
  <si>
    <t>Samostatné hnuteľné veci a súbory hnuteľných vecí (022) - /082, 092A/</t>
  </si>
  <si>
    <t>Dlhodobý finančný majetok súčet (r. 22 až r. 32)</t>
  </si>
  <si>
    <t>Obežný majetok r. 34 + r. 41 + r. 53 + r. 66 + r. 71</t>
  </si>
  <si>
    <t>33</t>
  </si>
  <si>
    <t>Zásoby súčet (r. 35 až r. 40)</t>
  </si>
  <si>
    <t>34</t>
  </si>
  <si>
    <t>Dlhodobé pohľadávky súčet (r. 42 + r. 46 až r. 52)</t>
  </si>
  <si>
    <t>41</t>
  </si>
  <si>
    <t>Pohľadávky z obchodného styku súčet (r. 43 až r. 45)</t>
  </si>
  <si>
    <t>42</t>
  </si>
  <si>
    <t>Krátkodobé pohľadávky súčet (r. 54 + r. 58 až r. 65)</t>
  </si>
  <si>
    <t>53</t>
  </si>
  <si>
    <t>Pohľadávky z obchodného styku súčet (r. 55 až r. 57)</t>
  </si>
  <si>
    <t>54</t>
  </si>
  <si>
    <t>Krátkodobý finančný majetok súčet (r . 67 až r. 70)</t>
  </si>
  <si>
    <t>66</t>
  </si>
  <si>
    <t>Finančné účty r. 72 + r. 73</t>
  </si>
  <si>
    <t>71</t>
  </si>
  <si>
    <t>Časové rozlíšenie súčet (r. 75 až r. 78)</t>
  </si>
  <si>
    <t>74</t>
  </si>
  <si>
    <t>Spolu vlastné imanie a záväzky r. 80 + r. 101 + r. 141</t>
  </si>
  <si>
    <t>Vlastné imanie r. 81 + r. 85 + r. 86 + r. 87 + r. 90 + r. 93
+ r. 97 + r. 100</t>
  </si>
  <si>
    <t>Základné imanie súčet (r. 82 až r. 84)</t>
  </si>
  <si>
    <t>Výsledok hospodárenia minulých rokov r. 98 + r. 99</t>
  </si>
  <si>
    <t>Výsledok hospodárenia za účtovné obdobie po zdanení /+-/  r. 01 - (r. 81 + r. 85 + r. 86 + r. 87 + r. 90 + r. 93 + r. 97
+ r. 101 + r. 141)</t>
  </si>
  <si>
    <t>Záväzky r. 102 + r. 118 + r. 121 + r. 122 + r. 136 + r. 139
 + r. 140</t>
  </si>
  <si>
    <t>Dlhodobé záväzky súčet (r. 103 + r. 107 až r. 117)</t>
  </si>
  <si>
    <t>Dlhodobé záväzky z obchodného styku súčet
(r. 104 až r. 106)</t>
  </si>
  <si>
    <t>Krátkodobé záväzky súčet (r. 123 + r. 127 až r. 135)</t>
  </si>
  <si>
    <t>Záväzky z obchodného styku súčet (r.124 až r. 126)</t>
  </si>
  <si>
    <t>Bežné bankové úvery (221A, 231, 232, 23X, 461A, 46XA)</t>
  </si>
  <si>
    <t>Krátkodobé finančné výpomoci (241, 249, 24X, 473A,
 /-/255A)</t>
  </si>
  <si>
    <t>Časové rozlíšenie súčet (r. 142 až r. 145)</t>
  </si>
  <si>
    <t>Čistý obrat (časť účt. tr. 6 podľa zákona)</t>
  </si>
  <si>
    <t xml:space="preserve">Výnosy z hospodárskej činnosti spolu súčet
(r. 03 až r. 09) </t>
  </si>
  <si>
    <t>Zmeny stavu vnútroorganizačných zásob (+/-)
(účtová skupina 61)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</si>
  <si>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</si>
  <si>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</si>
  <si>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r. 11 + r. 12
+ r. 13 + r. 14 + r. 15 + r. 20 +r. 21 + r. 24 + r. 25 + r. 26</t>
  </si>
  <si>
    <t>Náklady vynaložené na obstaranie predaného tovaru (504, 507)</t>
  </si>
  <si>
    <t>Spotreba materiálu, energie a ostatných neskladovateľných dodávok (501, 502, 503)</t>
  </si>
  <si>
    <t>Osobné náklady súčet (r. 16 až r. 19)</t>
  </si>
  <si>
    <t>Odmeny členom orgánov spoločnosti a družstva (523)</t>
  </si>
  <si>
    <t>Odpisy a opravné položky k dlhodobému nehmotnému majetku a dlhodobému hmotnému majetku (r. 22 + r. 23)</t>
  </si>
  <si>
    <t>Výsledok hospodárenia z hospodárskej činnosti (+/-) (r. 02 - r. 10)</t>
  </si>
  <si>
    <t>Pridaná hodnota (r. 03 + r. 04 + r. 05 + r. 06 + r. 07)
- (r. 11 + r. 12 + r. 13 + r. 14)</t>
  </si>
  <si>
    <t>Výnosy z finančnej činnosti spolu r. 30 + r. 31 + r. 35
+ r. 39 + r. 42 + r. 43 + r. 44</t>
  </si>
  <si>
    <t>Náklady na finančnú činnosť spolu r. 46 + r. 47 + r. 48
+ r. 49 + r. 52 + r. 53 + r. 54</t>
  </si>
  <si>
    <t>Výsledok hospodárenia z finančnej činnosti (+/-)
(r. 29 - r. 45)</t>
  </si>
  <si>
    <t>Výsledok hospodárenia za účtovné obdobie pred zdanením (+/-) (r. 27 + r. 55)</t>
  </si>
  <si>
    <t>Prevod podielov na výsledku hospodárenia spoločníkom (+/- 596)</t>
  </si>
  <si>
    <t>číslo riadku v súvahe / výkaze</t>
  </si>
  <si>
    <t>OSTATNÉ ÚDAJE - INVESTIČNÝ ZÁMER</t>
  </si>
  <si>
    <t>Investičné náklady (oprávnené)</t>
  </si>
  <si>
    <t>pozemky</t>
  </si>
  <si>
    <t>budovy</t>
  </si>
  <si>
    <t xml:space="preserve">stroje </t>
  </si>
  <si>
    <t>technológie</t>
  </si>
  <si>
    <t>dlhodobý nehmotný majetok</t>
  </si>
  <si>
    <t>Mzdové náklady (oprávnené)</t>
  </si>
  <si>
    <t>Investičné náklady (ostatné)</t>
  </si>
  <si>
    <t>Mzdové náklady (ostatné)</t>
  </si>
  <si>
    <t>Mzdové náklady spolu</t>
  </si>
  <si>
    <t>Investičná pomoc</t>
  </si>
  <si>
    <t>Príspevok na vytvorené pracovné miesto</t>
  </si>
  <si>
    <t>Investičné náklady spolu</t>
  </si>
  <si>
    <t>VÝKAZ ZISKOV A STRÁT</t>
  </si>
  <si>
    <t>Ostatný dlhodobý hmotný majetok</t>
  </si>
  <si>
    <t>15-20</t>
  </si>
  <si>
    <t>Kapitálové fondy a fondy zo zisku</t>
  </si>
  <si>
    <t>86+87+90</t>
  </si>
  <si>
    <t>Základ dane</t>
  </si>
  <si>
    <t>Rok podania investičného zámeru</t>
  </si>
  <si>
    <t>Vysvetlivky k vypĺňaniu formulára na finančnú analýzu investičného zámeru</t>
  </si>
  <si>
    <t>Vyplí sa automaticky (vzorec)</t>
  </si>
  <si>
    <t>Formulár na finančnú analýzu investičného zámeru má štruktúru súvahy a výkazu ziskov a strát podľa vzoru 
pre účtovanie v sústave podvojného účtovníctva.</t>
  </si>
  <si>
    <t>Rok podania investičného zámeru na MH SR</t>
  </si>
  <si>
    <t>1.</t>
  </si>
  <si>
    <t>2.</t>
  </si>
  <si>
    <t>3.</t>
  </si>
  <si>
    <t>4.</t>
  </si>
  <si>
    <t>STRANA PASÍV</t>
  </si>
  <si>
    <t>5.</t>
  </si>
  <si>
    <t>Základ dane z príjmu právnickách osôb / fyzických osôb podnikateľov</t>
  </si>
  <si>
    <t>Údaje sa vypĺňajú v tis. eur.</t>
  </si>
  <si>
    <t>6.</t>
  </si>
  <si>
    <t>č.</t>
  </si>
  <si>
    <t>V časti A, od stĺpca G vyplní žiadateľ prognózy investičného zámeru v prípade, ak by investičná pomoc nebola poskytnutá.</t>
  </si>
  <si>
    <t>V Časti A, v stĺpcoch D, E a F vyplní žiadateľ ekonomické výsledky podniku za posledné tri finančné roky pred podaním investičného zámeru (ak žiadateľ nie je prijímateľ, stĺpce D, E a F nevypĺňa).</t>
  </si>
  <si>
    <t>ČASŤ A</t>
  </si>
  <si>
    <t xml:space="preserve">č. </t>
  </si>
  <si>
    <t>ČASŤ B</t>
  </si>
  <si>
    <t>Vstupné dáta</t>
  </si>
  <si>
    <t>V časti B, od stĺpca G vyplní žiadateľ prognózy investičného zámeru v prípade, ak by investičná pomoc bola poskytnutá.</t>
  </si>
  <si>
    <t>Údaje, ktoré nie sú relevantné, sa vyplnia číslom "0".</t>
  </si>
  <si>
    <t>Dlhodobý nehmotný majetok súčet (r. 04 až r. 10)</t>
  </si>
  <si>
    <t>Výsledok hospodárenia za účtovné obdobie po zdanení (+/-) (r. 56 - r. 57 - r. 60)</t>
  </si>
  <si>
    <t>Dotácia na obstaraný dlhodobobý hmotný majetok a dlhodobý nehmotný majetok</t>
  </si>
  <si>
    <t xml:space="preserve">Úľava na dani z príjmu </t>
  </si>
  <si>
    <t>n</t>
  </si>
  <si>
    <t>n+1</t>
  </si>
  <si>
    <t>n+2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</si>
  <si>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</si>
  <si>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</si>
  <si>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</si>
  <si>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</si>
  <si>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</si>
  <si>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</si>
  <si>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</si>
  <si>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</si>
  <si>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</si>
  <si>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n+12</t>
  </si>
  <si>
    <t>n+13</t>
  </si>
  <si>
    <t>n+14</t>
  </si>
  <si>
    <t>n+15</t>
  </si>
  <si>
    <t>n+16</t>
  </si>
  <si>
    <t>n+17</t>
  </si>
  <si>
    <t>n+18</t>
  </si>
  <si>
    <t>7.</t>
  </si>
  <si>
    <r>
      <t xml:space="preserve">Údaje sa vyplnia do konca obdobia podľa </t>
    </r>
    <r>
      <rPr>
        <sz val="11"/>
        <color theme="1"/>
        <rFont val="Times New Roman"/>
        <family val="1"/>
        <charset val="238"/>
      </rPr>
      <t>§</t>
    </r>
    <r>
      <rPr>
        <sz val="11"/>
        <color theme="1"/>
        <rFont val="Calibri"/>
        <family val="2"/>
        <charset val="238"/>
      </rPr>
      <t xml:space="preserve"> 15 ods. 1 a 3 zákona č. 561/2007 Z. z. o investičnej pomoci a o zmene a doplnení niektorých zákonov v znení neskorších predpisov.</t>
    </r>
  </si>
  <si>
    <t xml:space="preserve">                                                        FORMULÁR NA FINANČNÚ ANALÝZU INVESTIČNÉHO ZÁMERU</t>
  </si>
  <si>
    <t xml:space="preserve">                                                                                                              VZOR</t>
  </si>
  <si>
    <t xml:space="preserve">                             Príloha č. 2 k vyhláške č. ...../2017 Z. z. </t>
  </si>
  <si>
    <t xml:space="preserve">                                                                                                                                                                                                              Príloha č. 2 k vyhláške č. ..... /2017 Z. 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</si>
</sst>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"/>
  </numFmts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4" tint="0.79998168889431442"/>
      </top>
      <bottom style="thin">
        <color theme="4" tint="0.3999450666829432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2" tint="-9.9948118533890809E-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2" tint="-9.9948118533890809E-2"/>
      </right>
      <top style="thin">
        <color theme="4" tint="0.79998168889431442"/>
      </top>
      <bottom style="thin">
        <color theme="4" tint="0.3999450666829432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9" tint="0.39994506668294322"/>
      </top>
      <bottom style="thin">
        <color theme="9" tint="0.39994506668294322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protection locked="0"/>
    </xf>
    <xf numFmtId="164" fontId="3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protection locked="0"/>
    </xf>
    <xf numFmtId="164" fontId="2" fillId="2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/>
    <xf numFmtId="0" fontId="2" fillId="2" borderId="0" xfId="0" applyFont="1" applyFill="1" applyBorder="1" applyAlignment="1" applyProtection="1">
      <alignment horizontal="left" vertical="center"/>
    </xf>
    <xf numFmtId="164" fontId="2" fillId="2" borderId="0" xfId="0" applyNumberFormat="1" applyFont="1" applyFill="1" applyBorder="1" applyAlignment="1" applyProtection="1">
      <alignment horizontal="center" vertical="top"/>
    </xf>
    <xf numFmtId="49" fontId="2" fillId="2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165" fontId="2" fillId="2" borderId="0" xfId="0" applyNumberFormat="1" applyFont="1" applyFill="1" applyBorder="1" applyAlignment="1" applyProtection="1">
      <alignment horizontal="center" vertical="center"/>
    </xf>
    <xf numFmtId="165" fontId="3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/>
    <xf numFmtId="0" fontId="2" fillId="2" borderId="0" xfId="0" applyFont="1" applyFill="1" applyBorder="1" applyAlignment="1" applyProtection="1">
      <protection locked="0"/>
    </xf>
    <xf numFmtId="0" fontId="7" fillId="4" borderId="0" xfId="0" applyFont="1" applyFill="1" applyBorder="1" applyAlignment="1" applyProtection="1">
      <protection locked="0"/>
    </xf>
    <xf numFmtId="164" fontId="7" fillId="4" borderId="0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/>
    <xf numFmtId="0" fontId="3" fillId="3" borderId="0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2" fillId="3" borderId="2" xfId="0" applyNumberFormat="1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2" fillId="3" borderId="0" xfId="0" applyNumberFormat="1" applyFont="1" applyFill="1" applyBorder="1" applyAlignment="1" applyProtection="1">
      <alignment horizontal="center" vertical="center"/>
    </xf>
    <xf numFmtId="165" fontId="2" fillId="3" borderId="0" xfId="0" applyNumberFormat="1" applyFont="1" applyFill="1" applyBorder="1" applyAlignment="1" applyProtection="1">
      <alignment horizontal="center" vertical="center"/>
    </xf>
    <xf numFmtId="165" fontId="3" fillId="3" borderId="0" xfId="0" applyNumberFormat="1" applyFont="1" applyFill="1" applyBorder="1" applyAlignment="1" applyProtection="1">
      <alignment horizontal="center" vertical="center"/>
    </xf>
    <xf numFmtId="164" fontId="2" fillId="3" borderId="0" xfId="0" applyNumberFormat="1" applyFont="1" applyFill="1" applyBorder="1" applyAlignment="1" applyProtection="1">
      <alignment horizontal="center"/>
      <protection locked="0"/>
    </xf>
    <xf numFmtId="164" fontId="3" fillId="3" borderId="0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/>
    <xf numFmtId="49" fontId="2" fillId="2" borderId="4" xfId="0" applyNumberFormat="1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/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</xf>
    <xf numFmtId="165" fontId="2" fillId="2" borderId="4" xfId="0" applyNumberFormat="1" applyFont="1" applyFill="1" applyBorder="1" applyAlignment="1" applyProtection="1">
      <alignment horizontal="center" vertical="center"/>
    </xf>
    <xf numFmtId="165" fontId="3" fillId="2" borderId="4" xfId="0" applyNumberFormat="1" applyFont="1" applyFill="1" applyBorder="1" applyAlignment="1" applyProtection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0" fillId="2" borderId="0" xfId="0" applyFill="1"/>
    <xf numFmtId="0" fontId="0" fillId="2" borderId="0" xfId="0" applyFill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6" borderId="0" xfId="0" applyFont="1" applyFill="1" applyBorder="1" applyAlignment="1"/>
    <xf numFmtId="0" fontId="1" fillId="2" borderId="10" xfId="0" applyFont="1" applyFill="1" applyBorder="1" applyAlignment="1"/>
    <xf numFmtId="164" fontId="7" fillId="4" borderId="0" xfId="0" applyNumberFormat="1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0" fillId="5" borderId="0" xfId="0" applyFill="1"/>
    <xf numFmtId="0" fontId="3" fillId="2" borderId="0" xfId="0" applyFont="1" applyFill="1" applyBorder="1" applyAlignment="1" applyProtection="1">
      <alignment horizontal="right" vertical="center"/>
      <protection locked="0"/>
    </xf>
    <xf numFmtId="0" fontId="1" fillId="2" borderId="3" xfId="0" applyFont="1" applyFill="1" applyBorder="1" applyAlignment="1"/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right" vertical="top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/>
    </xf>
    <xf numFmtId="49" fontId="0" fillId="2" borderId="0" xfId="0" applyNumberFormat="1" applyFill="1" applyAlignment="1">
      <alignment wrapText="1"/>
    </xf>
    <xf numFmtId="49" fontId="0" fillId="2" borderId="0" xfId="0" applyNumberFormat="1" applyFill="1" applyAlignment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>
      <selection activeCell="C22" sqref="C22"/>
    </sheetView>
  </sheetViews>
  <sheetFormatPr defaultRowHeight="15" x14ac:dyDescent="0.25"/>
  <cols>
    <col min="1" max="16384" width="9.140625" style="47"/>
  </cols>
  <sheetData>
    <row r="1" spans="1:16" x14ac:dyDescent="0.25">
      <c r="A1" s="64" t="s">
        <v>95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s="62" customFormat="1" x14ac:dyDescent="0.25"/>
    <row r="3" spans="1:16" s="62" customFormat="1" x14ac:dyDescent="0.25"/>
    <row r="5" spans="1:16" x14ac:dyDescent="0.25">
      <c r="B5" s="24"/>
      <c r="C5" s="51"/>
      <c r="D5" s="47" t="s">
        <v>96</v>
      </c>
    </row>
    <row r="7" spans="1:16" x14ac:dyDescent="0.25">
      <c r="B7" s="46"/>
      <c r="C7" s="52"/>
      <c r="D7" s="47" t="s">
        <v>114</v>
      </c>
    </row>
    <row r="9" spans="1:16" x14ac:dyDescent="0.25">
      <c r="C9" s="55" t="s">
        <v>121</v>
      </c>
      <c r="D9" s="47" t="s">
        <v>98</v>
      </c>
    </row>
    <row r="11" spans="1:16" x14ac:dyDescent="0.25">
      <c r="A11" s="58" t="s">
        <v>99</v>
      </c>
      <c r="B11" s="47" t="s">
        <v>106</v>
      </c>
    </row>
    <row r="12" spans="1:16" ht="30.75" customHeight="1" x14ac:dyDescent="0.25">
      <c r="A12" s="59" t="s">
        <v>100</v>
      </c>
      <c r="B12" s="68" t="s">
        <v>97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1:16" x14ac:dyDescent="0.25">
      <c r="A13" s="59" t="s">
        <v>101</v>
      </c>
      <c r="B13" s="47" t="s">
        <v>110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6" x14ac:dyDescent="0.25">
      <c r="A14" s="59" t="s">
        <v>102</v>
      </c>
      <c r="B14" s="67" t="s">
        <v>109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1:16" ht="15" customHeight="1" x14ac:dyDescent="0.25">
      <c r="A15" s="59" t="s">
        <v>104</v>
      </c>
      <c r="B15" s="67" t="s">
        <v>115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1:16" ht="15" customHeight="1" x14ac:dyDescent="0.25">
      <c r="A16" s="59" t="s">
        <v>107</v>
      </c>
      <c r="B16" s="67" t="s">
        <v>116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1:20" x14ac:dyDescent="0.25">
      <c r="A17" s="61" t="s">
        <v>140</v>
      </c>
      <c r="B17" s="67" t="s">
        <v>141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1:20" ht="15" customHeight="1" x14ac:dyDescent="0.25"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21" spans="1:20" x14ac:dyDescent="0.25">
      <c r="A21" s="8"/>
    </row>
    <row r="23" spans="1:20" x14ac:dyDescent="0.25">
      <c r="A23" s="46"/>
    </row>
    <row r="24" spans="1:20" x14ac:dyDescent="0.25">
      <c r="R24" s="63"/>
    </row>
  </sheetData>
  <mergeCells count="7">
    <mergeCell ref="A1:P1"/>
    <mergeCell ref="C18:M18"/>
    <mergeCell ref="B14:P14"/>
    <mergeCell ref="B15:P15"/>
    <mergeCell ref="B12:P12"/>
    <mergeCell ref="B16:P16"/>
    <mergeCell ref="B17:T17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8"/>
  <sheetViews>
    <sheetView zoomScale="90" zoomScaleNormal="90" workbookViewId="0">
      <pane xSplit="3" ySplit="7" topLeftCell="J8" activePane="bottomRight" state="frozen"/>
      <selection pane="topRight" activeCell="C1" sqref="C1"/>
      <selection pane="bottomLeft" activeCell="A3" sqref="A3"/>
      <selection pane="bottomRight" activeCell="B36" sqref="B36"/>
    </sheetView>
  </sheetViews>
  <sheetFormatPr defaultRowHeight="12" x14ac:dyDescent="0.2"/>
  <cols>
    <col min="1" max="1" width="4" style="8" bestFit="1" customWidth="1"/>
    <col min="2" max="2" width="94.42578125" style="4" bestFit="1" customWidth="1"/>
    <col min="3" max="3" width="22.7109375" style="5" bestFit="1" customWidth="1"/>
    <col min="4" max="22" width="9.7109375" style="8" customWidth="1"/>
    <col min="23" max="16384" width="9.140625" style="8"/>
  </cols>
  <sheetData>
    <row r="1" spans="1:22" x14ac:dyDescent="0.2">
      <c r="A1" s="8" t="s">
        <v>144</v>
      </c>
      <c r="B1" s="4" t="s">
        <v>145</v>
      </c>
    </row>
    <row r="2" spans="1:22" x14ac:dyDescent="0.2">
      <c r="B2" s="4" t="s">
        <v>143</v>
      </c>
    </row>
    <row r="3" spans="1:22" x14ac:dyDescent="0.2">
      <c r="B3" s="4" t="s">
        <v>142</v>
      </c>
    </row>
    <row r="5" spans="1:22" x14ac:dyDescent="0.2">
      <c r="A5" s="60" t="s">
        <v>108</v>
      </c>
      <c r="B5" s="21" t="s">
        <v>111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1:22" x14ac:dyDescent="0.2">
      <c r="A6" s="8">
        <v>1</v>
      </c>
      <c r="B6" s="4" t="s">
        <v>94</v>
      </c>
      <c r="C6" s="54" t="s">
        <v>121</v>
      </c>
    </row>
    <row r="7" spans="1:22" x14ac:dyDescent="0.2">
      <c r="B7" s="22"/>
      <c r="C7" s="23" t="s">
        <v>73</v>
      </c>
      <c r="D7" s="53" t="str">
        <f>C6</f>
        <v>n</v>
      </c>
      <c r="E7" s="53" t="s">
        <v>122</v>
      </c>
      <c r="F7" s="53" t="s">
        <v>123</v>
      </c>
      <c r="G7" s="53" t="s">
        <v>124</v>
      </c>
      <c r="H7" s="44" t="s">
        <v>125</v>
      </c>
      <c r="I7" s="44" t="s">
        <v>126</v>
      </c>
      <c r="J7" s="44" t="s">
        <v>127</v>
      </c>
      <c r="K7" s="44" t="s">
        <v>128</v>
      </c>
      <c r="L7" s="44" t="s">
        <v>129</v>
      </c>
      <c r="M7" s="44" t="s">
        <v>130</v>
      </c>
      <c r="N7" s="44" t="s">
        <v>131</v>
      </c>
      <c r="O7" s="44" t="s">
        <v>132</v>
      </c>
      <c r="P7" s="44" t="s">
        <v>133</v>
      </c>
      <c r="Q7" s="44" t="s">
        <v>134</v>
      </c>
      <c r="R7" s="44" t="s">
        <v>135</v>
      </c>
      <c r="S7" s="44" t="s">
        <v>136</v>
      </c>
      <c r="T7" s="44" t="s">
        <v>137</v>
      </c>
      <c r="U7" s="44" t="s">
        <v>138</v>
      </c>
      <c r="V7" s="44" t="s">
        <v>139</v>
      </c>
    </row>
    <row r="8" spans="1:22" x14ac:dyDescent="0.2">
      <c r="B8" s="9" t="s">
        <v>0</v>
      </c>
      <c r="C8" s="10"/>
    </row>
    <row r="9" spans="1:22" ht="12.75" customHeight="1" x14ac:dyDescent="0.2">
      <c r="A9" s="8">
        <v>2</v>
      </c>
      <c r="B9" s="9" t="s">
        <v>14</v>
      </c>
      <c r="C9" s="31" t="s">
        <v>15</v>
      </c>
      <c r="D9" s="24">
        <f>D11+D20+D28</f>
        <v>0</v>
      </c>
      <c r="E9" s="24">
        <f t="shared" ref="E9:V9" si="0">E11+E20+E28</f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</row>
    <row r="10" spans="1:22" ht="12.75" customHeight="1" x14ac:dyDescent="0.2">
      <c r="B10" s="9"/>
      <c r="C10" s="11"/>
    </row>
    <row r="11" spans="1:22" ht="12.75" customHeight="1" x14ac:dyDescent="0.2">
      <c r="A11" s="8">
        <v>3</v>
      </c>
      <c r="B11" s="9" t="s">
        <v>16</v>
      </c>
      <c r="C11" s="31" t="s">
        <v>17</v>
      </c>
      <c r="D11" s="24">
        <f>D12+D13+D18</f>
        <v>0</v>
      </c>
      <c r="E11" s="24">
        <f t="shared" ref="E11:V11" si="1">E12+E13+E18</f>
        <v>0</v>
      </c>
      <c r="F11" s="24">
        <f t="shared" si="1"/>
        <v>0</v>
      </c>
      <c r="G11" s="24">
        <f t="shared" si="1"/>
        <v>0</v>
      </c>
      <c r="H11" s="24">
        <f t="shared" si="1"/>
        <v>0</v>
      </c>
      <c r="I11" s="24">
        <f t="shared" si="1"/>
        <v>0</v>
      </c>
      <c r="J11" s="24">
        <f t="shared" si="1"/>
        <v>0</v>
      </c>
      <c r="K11" s="24">
        <f t="shared" si="1"/>
        <v>0</v>
      </c>
      <c r="L11" s="24">
        <f t="shared" si="1"/>
        <v>0</v>
      </c>
      <c r="M11" s="24">
        <f t="shared" si="1"/>
        <v>0</v>
      </c>
      <c r="N11" s="24">
        <f t="shared" si="1"/>
        <v>0</v>
      </c>
      <c r="O11" s="24">
        <f t="shared" si="1"/>
        <v>0</v>
      </c>
      <c r="P11" s="24">
        <f t="shared" si="1"/>
        <v>0</v>
      </c>
      <c r="Q11" s="24">
        <f t="shared" si="1"/>
        <v>0</v>
      </c>
      <c r="R11" s="24">
        <f t="shared" si="1"/>
        <v>0</v>
      </c>
      <c r="S11" s="24">
        <f t="shared" si="1"/>
        <v>0</v>
      </c>
      <c r="T11" s="24">
        <f t="shared" si="1"/>
        <v>0</v>
      </c>
      <c r="U11" s="24">
        <f t="shared" si="1"/>
        <v>0</v>
      </c>
      <c r="V11" s="24">
        <f t="shared" si="1"/>
        <v>0</v>
      </c>
    </row>
    <row r="12" spans="1:22" ht="12.75" customHeight="1" x14ac:dyDescent="0.2">
      <c r="A12" s="8">
        <v>4</v>
      </c>
      <c r="B12" s="9" t="s">
        <v>117</v>
      </c>
      <c r="C12" s="28" t="s">
        <v>18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12.75" customHeight="1" x14ac:dyDescent="0.2">
      <c r="A13" s="8">
        <v>5</v>
      </c>
      <c r="B13" s="9" t="s">
        <v>19</v>
      </c>
      <c r="C13" s="30">
        <v>11</v>
      </c>
      <c r="D13" s="24">
        <f>D14+D15+D16+D17</f>
        <v>0</v>
      </c>
      <c r="E13" s="24">
        <f t="shared" ref="E13:V13" si="2">E14+E15+E16+E17</f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  <c r="J13" s="24">
        <f t="shared" si="2"/>
        <v>0</v>
      </c>
      <c r="K13" s="24">
        <f t="shared" si="2"/>
        <v>0</v>
      </c>
      <c r="L13" s="24">
        <f t="shared" si="2"/>
        <v>0</v>
      </c>
      <c r="M13" s="24">
        <f t="shared" si="2"/>
        <v>0</v>
      </c>
      <c r="N13" s="24">
        <f t="shared" si="2"/>
        <v>0</v>
      </c>
      <c r="O13" s="24">
        <f t="shared" si="2"/>
        <v>0</v>
      </c>
      <c r="P13" s="24">
        <f t="shared" si="2"/>
        <v>0</v>
      </c>
      <c r="Q13" s="24">
        <f t="shared" si="2"/>
        <v>0</v>
      </c>
      <c r="R13" s="24">
        <f t="shared" si="2"/>
        <v>0</v>
      </c>
      <c r="S13" s="24">
        <f t="shared" si="2"/>
        <v>0</v>
      </c>
      <c r="T13" s="24">
        <f t="shared" si="2"/>
        <v>0</v>
      </c>
      <c r="U13" s="24">
        <f t="shared" si="2"/>
        <v>0</v>
      </c>
      <c r="V13" s="24">
        <f t="shared" si="2"/>
        <v>0</v>
      </c>
    </row>
    <row r="14" spans="1:22" ht="12" customHeight="1" x14ac:dyDescent="0.2">
      <c r="A14" s="8">
        <v>6</v>
      </c>
      <c r="B14" s="19" t="s">
        <v>20</v>
      </c>
      <c r="C14" s="29">
        <v>12</v>
      </c>
      <c r="D14" s="50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</row>
    <row r="15" spans="1:22" ht="12" customHeight="1" x14ac:dyDescent="0.2">
      <c r="A15" s="8">
        <v>7</v>
      </c>
      <c r="B15" s="19" t="s">
        <v>21</v>
      </c>
      <c r="C15" s="27">
        <v>13</v>
      </c>
      <c r="D15" s="49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 ht="12" customHeight="1" x14ac:dyDescent="0.2">
      <c r="A16" s="8">
        <v>8</v>
      </c>
      <c r="B16" s="19" t="s">
        <v>22</v>
      </c>
      <c r="C16" s="27">
        <v>14</v>
      </c>
      <c r="D16" s="49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1:22" ht="12" customHeight="1" x14ac:dyDescent="0.2">
      <c r="A17" s="8">
        <v>9</v>
      </c>
      <c r="B17" s="19" t="s">
        <v>89</v>
      </c>
      <c r="C17" s="27" t="s">
        <v>90</v>
      </c>
      <c r="D17" s="49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2" ht="12.75" customHeight="1" x14ac:dyDescent="0.2">
      <c r="A18" s="8">
        <v>10</v>
      </c>
      <c r="B18" s="9" t="s">
        <v>23</v>
      </c>
      <c r="C18" s="28">
        <v>21</v>
      </c>
      <c r="D18" s="49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2" ht="12.75" customHeight="1" x14ac:dyDescent="0.2">
      <c r="B19" s="9"/>
      <c r="C19" s="11"/>
    </row>
    <row r="20" spans="1:22" ht="12.75" customHeight="1" x14ac:dyDescent="0.2">
      <c r="A20" s="8">
        <v>11</v>
      </c>
      <c r="B20" s="9" t="s">
        <v>24</v>
      </c>
      <c r="C20" s="31" t="s">
        <v>25</v>
      </c>
      <c r="D20" s="24">
        <f>D21+D22+D24+D26+D27+D28</f>
        <v>0</v>
      </c>
      <c r="E20" s="24">
        <f t="shared" ref="E20:V20" si="3">E21+E22+E24+E26+E27+E28</f>
        <v>0</v>
      </c>
      <c r="F20" s="24">
        <f t="shared" si="3"/>
        <v>0</v>
      </c>
      <c r="G20" s="24">
        <f t="shared" si="3"/>
        <v>0</v>
      </c>
      <c r="H20" s="24">
        <f t="shared" si="3"/>
        <v>0</v>
      </c>
      <c r="I20" s="24">
        <f t="shared" si="3"/>
        <v>0</v>
      </c>
      <c r="J20" s="24">
        <f t="shared" si="3"/>
        <v>0</v>
      </c>
      <c r="K20" s="24">
        <f t="shared" si="3"/>
        <v>0</v>
      </c>
      <c r="L20" s="24">
        <f t="shared" si="3"/>
        <v>0</v>
      </c>
      <c r="M20" s="24">
        <f t="shared" si="3"/>
        <v>0</v>
      </c>
      <c r="N20" s="24">
        <f t="shared" si="3"/>
        <v>0</v>
      </c>
      <c r="O20" s="24">
        <f t="shared" si="3"/>
        <v>0</v>
      </c>
      <c r="P20" s="24">
        <f t="shared" si="3"/>
        <v>0</v>
      </c>
      <c r="Q20" s="24">
        <f t="shared" si="3"/>
        <v>0</v>
      </c>
      <c r="R20" s="24">
        <f t="shared" si="3"/>
        <v>0</v>
      </c>
      <c r="S20" s="24">
        <f t="shared" si="3"/>
        <v>0</v>
      </c>
      <c r="T20" s="24">
        <f t="shared" si="3"/>
        <v>0</v>
      </c>
      <c r="U20" s="24">
        <f t="shared" si="3"/>
        <v>0</v>
      </c>
      <c r="V20" s="24">
        <f t="shared" si="3"/>
        <v>0</v>
      </c>
    </row>
    <row r="21" spans="1:22" ht="12.75" customHeight="1" x14ac:dyDescent="0.2">
      <c r="A21" s="8">
        <v>12</v>
      </c>
      <c r="B21" s="9" t="s">
        <v>26</v>
      </c>
      <c r="C21" s="38" t="s">
        <v>27</v>
      </c>
      <c r="D21" s="49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</row>
    <row r="22" spans="1:22" ht="12.75" customHeight="1" x14ac:dyDescent="0.2">
      <c r="A22" s="8">
        <v>13</v>
      </c>
      <c r="B22" s="9" t="s">
        <v>28</v>
      </c>
      <c r="C22" s="38" t="s">
        <v>29</v>
      </c>
      <c r="D22" s="49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</row>
    <row r="23" spans="1:22" ht="12.75" customHeight="1" x14ac:dyDescent="0.2">
      <c r="A23" s="8">
        <v>14</v>
      </c>
      <c r="B23" s="9" t="s">
        <v>30</v>
      </c>
      <c r="C23" s="38" t="s">
        <v>31</v>
      </c>
      <c r="D23" s="49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</row>
    <row r="24" spans="1:22" ht="12.75" customHeight="1" x14ac:dyDescent="0.2">
      <c r="A24" s="8">
        <v>15</v>
      </c>
      <c r="B24" s="9" t="s">
        <v>32</v>
      </c>
      <c r="C24" s="38" t="s">
        <v>33</v>
      </c>
      <c r="D24" s="49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</row>
    <row r="25" spans="1:22" ht="12.75" customHeight="1" x14ac:dyDescent="0.2">
      <c r="A25" s="8">
        <v>16</v>
      </c>
      <c r="B25" s="9" t="s">
        <v>34</v>
      </c>
      <c r="C25" s="38" t="s">
        <v>35</v>
      </c>
      <c r="D25" s="49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</row>
    <row r="26" spans="1:22" ht="12.75" customHeight="1" x14ac:dyDescent="0.2">
      <c r="A26" s="8">
        <v>17</v>
      </c>
      <c r="B26" s="9" t="s">
        <v>36</v>
      </c>
      <c r="C26" s="38" t="s">
        <v>37</v>
      </c>
      <c r="D26" s="49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</row>
    <row r="27" spans="1:22" ht="12.75" customHeight="1" x14ac:dyDescent="0.2">
      <c r="A27" s="8">
        <v>18</v>
      </c>
      <c r="B27" s="9" t="s">
        <v>38</v>
      </c>
      <c r="C27" s="38" t="s">
        <v>39</v>
      </c>
      <c r="D27" s="49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</row>
    <row r="28" spans="1:22" ht="12.75" customHeight="1" x14ac:dyDescent="0.2">
      <c r="A28" s="8">
        <v>19</v>
      </c>
      <c r="B28" s="9" t="s">
        <v>40</v>
      </c>
      <c r="C28" s="38" t="s">
        <v>41</v>
      </c>
      <c r="D28" s="49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</row>
    <row r="30" spans="1:22" s="2" customFormat="1" x14ac:dyDescent="0.2">
      <c r="B30" s="13" t="s">
        <v>103</v>
      </c>
      <c r="C30" s="10"/>
    </row>
    <row r="31" spans="1:22" s="3" customFormat="1" ht="12.75" customHeight="1" x14ac:dyDescent="0.25">
      <c r="A31" s="3">
        <v>20</v>
      </c>
      <c r="B31" s="9" t="s">
        <v>42</v>
      </c>
      <c r="C31" s="32">
        <v>79</v>
      </c>
      <c r="D31" s="25">
        <f>D33+D39+D50</f>
        <v>0</v>
      </c>
      <c r="E31" s="25">
        <f t="shared" ref="E31:V31" si="4">E33+E39+E50</f>
        <v>0</v>
      </c>
      <c r="F31" s="25">
        <f t="shared" si="4"/>
        <v>0</v>
      </c>
      <c r="G31" s="25">
        <f t="shared" si="4"/>
        <v>0</v>
      </c>
      <c r="H31" s="25">
        <f t="shared" si="4"/>
        <v>0</v>
      </c>
      <c r="I31" s="25">
        <f t="shared" si="4"/>
        <v>0</v>
      </c>
      <c r="J31" s="25">
        <f t="shared" si="4"/>
        <v>0</v>
      </c>
      <c r="K31" s="25">
        <f t="shared" si="4"/>
        <v>0</v>
      </c>
      <c r="L31" s="25">
        <f t="shared" si="4"/>
        <v>0</v>
      </c>
      <c r="M31" s="25">
        <f t="shared" si="4"/>
        <v>0</v>
      </c>
      <c r="N31" s="25">
        <f t="shared" si="4"/>
        <v>0</v>
      </c>
      <c r="O31" s="25">
        <f t="shared" si="4"/>
        <v>0</v>
      </c>
      <c r="P31" s="25">
        <f t="shared" si="4"/>
        <v>0</v>
      </c>
      <c r="Q31" s="25">
        <f t="shared" si="4"/>
        <v>0</v>
      </c>
      <c r="R31" s="25">
        <f t="shared" si="4"/>
        <v>0</v>
      </c>
      <c r="S31" s="25">
        <f t="shared" si="4"/>
        <v>0</v>
      </c>
      <c r="T31" s="25">
        <f t="shared" si="4"/>
        <v>0</v>
      </c>
      <c r="U31" s="25">
        <f t="shared" si="4"/>
        <v>0</v>
      </c>
      <c r="V31" s="25">
        <f t="shared" si="4"/>
        <v>0</v>
      </c>
    </row>
    <row r="32" spans="1:22" s="3" customFormat="1" ht="12.75" customHeight="1" x14ac:dyDescent="0.2">
      <c r="B32" s="9"/>
      <c r="C32" s="14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</row>
    <row r="33" spans="1:22" s="3" customFormat="1" ht="12.75" customHeight="1" x14ac:dyDescent="0.2">
      <c r="A33" s="3">
        <v>21</v>
      </c>
      <c r="B33" s="9" t="s">
        <v>43</v>
      </c>
      <c r="C33" s="41">
        <v>80</v>
      </c>
      <c r="D33" s="49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pans="1:22" s="3" customFormat="1" ht="12.75" customHeight="1" x14ac:dyDescent="0.2">
      <c r="A34" s="3">
        <v>22</v>
      </c>
      <c r="B34" s="9" t="s">
        <v>44</v>
      </c>
      <c r="C34" s="41">
        <v>81</v>
      </c>
      <c r="D34" s="49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</row>
    <row r="35" spans="1:22" s="3" customFormat="1" ht="12.75" customHeight="1" x14ac:dyDescent="0.2">
      <c r="A35" s="3">
        <v>23</v>
      </c>
      <c r="B35" s="9" t="s">
        <v>91</v>
      </c>
      <c r="C35" s="41" t="s">
        <v>92</v>
      </c>
      <c r="D35" s="49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</row>
    <row r="36" spans="1:22" s="3" customFormat="1" ht="12.75" customHeight="1" x14ac:dyDescent="0.2">
      <c r="A36" s="3">
        <v>24</v>
      </c>
      <c r="B36" s="9" t="s">
        <v>45</v>
      </c>
      <c r="C36" s="41">
        <v>97</v>
      </c>
      <c r="D36" s="49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</row>
    <row r="37" spans="1:22" s="3" customFormat="1" ht="12.75" customHeight="1" x14ac:dyDescent="0.2">
      <c r="A37" s="3">
        <v>25</v>
      </c>
      <c r="B37" s="9" t="s">
        <v>46</v>
      </c>
      <c r="C37" s="41">
        <v>100</v>
      </c>
      <c r="D37" s="49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</row>
    <row r="38" spans="1:22" s="3" customFormat="1" ht="12.75" customHeight="1" x14ac:dyDescent="0.25">
      <c r="B38" s="9"/>
      <c r="C38" s="14"/>
    </row>
    <row r="39" spans="1:22" s="3" customFormat="1" ht="12.75" customHeight="1" x14ac:dyDescent="0.25">
      <c r="A39" s="3">
        <v>26</v>
      </c>
      <c r="B39" s="9" t="s">
        <v>47</v>
      </c>
      <c r="C39" s="32">
        <v>101</v>
      </c>
      <c r="D39" s="25">
        <f>D40+D42+D43+D45+D47+D48+D49</f>
        <v>0</v>
      </c>
      <c r="E39" s="25">
        <f t="shared" ref="E39:V39" si="5">E40+E42+E43+E45+E47+E48+E49</f>
        <v>0</v>
      </c>
      <c r="F39" s="25">
        <f t="shared" si="5"/>
        <v>0</v>
      </c>
      <c r="G39" s="25">
        <f t="shared" si="5"/>
        <v>0</v>
      </c>
      <c r="H39" s="25">
        <f t="shared" si="5"/>
        <v>0</v>
      </c>
      <c r="I39" s="25">
        <f t="shared" si="5"/>
        <v>0</v>
      </c>
      <c r="J39" s="25">
        <f t="shared" si="5"/>
        <v>0</v>
      </c>
      <c r="K39" s="25">
        <f t="shared" si="5"/>
        <v>0</v>
      </c>
      <c r="L39" s="25">
        <f t="shared" si="5"/>
        <v>0</v>
      </c>
      <c r="M39" s="25">
        <f t="shared" si="5"/>
        <v>0</v>
      </c>
      <c r="N39" s="25">
        <f t="shared" si="5"/>
        <v>0</v>
      </c>
      <c r="O39" s="25">
        <f t="shared" si="5"/>
        <v>0</v>
      </c>
      <c r="P39" s="25">
        <f t="shared" si="5"/>
        <v>0</v>
      </c>
      <c r="Q39" s="25">
        <f t="shared" si="5"/>
        <v>0</v>
      </c>
      <c r="R39" s="25">
        <f t="shared" si="5"/>
        <v>0</v>
      </c>
      <c r="S39" s="25">
        <f t="shared" si="5"/>
        <v>0</v>
      </c>
      <c r="T39" s="25">
        <f t="shared" si="5"/>
        <v>0</v>
      </c>
      <c r="U39" s="25">
        <f t="shared" si="5"/>
        <v>0</v>
      </c>
      <c r="V39" s="25">
        <f t="shared" si="5"/>
        <v>0</v>
      </c>
    </row>
    <row r="40" spans="1:22" s="3" customFormat="1" ht="12.75" customHeight="1" x14ac:dyDescent="0.2">
      <c r="A40" s="3">
        <v>27</v>
      </c>
      <c r="B40" s="9" t="s">
        <v>48</v>
      </c>
      <c r="C40" s="41">
        <v>102</v>
      </c>
      <c r="D40" s="49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</row>
    <row r="41" spans="1:22" s="3" customFormat="1" ht="12.75" customHeight="1" x14ac:dyDescent="0.2">
      <c r="A41" s="3">
        <v>28</v>
      </c>
      <c r="B41" s="9" t="s">
        <v>49</v>
      </c>
      <c r="C41" s="41">
        <v>103</v>
      </c>
      <c r="D41" s="49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</row>
    <row r="42" spans="1:22" s="3" customFormat="1" ht="12.75" customHeight="1" x14ac:dyDescent="0.2">
      <c r="A42" s="3">
        <v>29</v>
      </c>
      <c r="B42" s="9" t="s">
        <v>2</v>
      </c>
      <c r="C42" s="41">
        <v>118</v>
      </c>
      <c r="D42" s="49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</row>
    <row r="43" spans="1:22" s="3" customFormat="1" ht="12.75" customHeight="1" x14ac:dyDescent="0.2">
      <c r="A43" s="3">
        <v>30</v>
      </c>
      <c r="B43" s="9" t="s">
        <v>3</v>
      </c>
      <c r="C43" s="41">
        <v>121</v>
      </c>
      <c r="D43" s="49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1:22" ht="12.75" customHeight="1" x14ac:dyDescent="0.2">
      <c r="B44" s="9"/>
      <c r="C44" s="11"/>
    </row>
    <row r="45" spans="1:22" s="3" customFormat="1" ht="12.75" customHeight="1" x14ac:dyDescent="0.2">
      <c r="A45" s="3">
        <v>31</v>
      </c>
      <c r="B45" s="9" t="s">
        <v>50</v>
      </c>
      <c r="C45" s="41">
        <v>122</v>
      </c>
      <c r="D45" s="49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</row>
    <row r="46" spans="1:22" s="3" customFormat="1" ht="12.75" customHeight="1" x14ac:dyDescent="0.2">
      <c r="A46" s="3">
        <v>32</v>
      </c>
      <c r="B46" s="9" t="s">
        <v>51</v>
      </c>
      <c r="C46" s="41">
        <v>123</v>
      </c>
      <c r="D46" s="49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</row>
    <row r="47" spans="1:22" s="3" customFormat="1" ht="12.75" customHeight="1" x14ac:dyDescent="0.2">
      <c r="A47" s="3">
        <v>33</v>
      </c>
      <c r="B47" s="9" t="s">
        <v>1</v>
      </c>
      <c r="C47" s="41">
        <v>136</v>
      </c>
      <c r="D47" s="49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</row>
    <row r="48" spans="1:22" s="3" customFormat="1" ht="12.75" customHeight="1" x14ac:dyDescent="0.2">
      <c r="A48" s="3">
        <v>34</v>
      </c>
      <c r="B48" s="9" t="s">
        <v>52</v>
      </c>
      <c r="C48" s="41">
        <v>139</v>
      </c>
      <c r="D48" s="49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</row>
    <row r="49" spans="1:22" s="3" customFormat="1" ht="12.75" customHeight="1" x14ac:dyDescent="0.2">
      <c r="A49" s="3">
        <v>35</v>
      </c>
      <c r="B49" s="9" t="s">
        <v>53</v>
      </c>
      <c r="C49" s="41">
        <v>140</v>
      </c>
      <c r="D49" s="49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</row>
    <row r="50" spans="1:22" s="3" customFormat="1" ht="12.75" customHeight="1" x14ac:dyDescent="0.2">
      <c r="A50" s="3">
        <v>36</v>
      </c>
      <c r="B50" s="9" t="s">
        <v>54</v>
      </c>
      <c r="C50" s="41">
        <v>141</v>
      </c>
      <c r="D50" s="49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</row>
    <row r="52" spans="1:22" s="16" customFormat="1" ht="12" customHeight="1" x14ac:dyDescent="0.25">
      <c r="B52" s="9" t="s">
        <v>88</v>
      </c>
      <c r="C52" s="15"/>
    </row>
    <row r="53" spans="1:22" s="16" customFormat="1" ht="12.75" customHeight="1" x14ac:dyDescent="0.2">
      <c r="A53" s="56">
        <v>37</v>
      </c>
      <c r="B53" s="9" t="s">
        <v>55</v>
      </c>
      <c r="C53" s="42">
        <v>1</v>
      </c>
      <c r="D53" s="49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</row>
    <row r="54" spans="1:22" s="16" customFormat="1" ht="12.75" customHeight="1" x14ac:dyDescent="0.25">
      <c r="A54" s="16">
        <v>38</v>
      </c>
      <c r="B54" s="9" t="s">
        <v>56</v>
      </c>
      <c r="C54" s="33">
        <v>2</v>
      </c>
      <c r="D54" s="25">
        <f>D55+D56+D57+D60+D61</f>
        <v>0</v>
      </c>
      <c r="E54" s="25">
        <f t="shared" ref="E54:V54" si="6">E55+E56+E57+E60+E61</f>
        <v>0</v>
      </c>
      <c r="F54" s="25">
        <f t="shared" si="6"/>
        <v>0</v>
      </c>
      <c r="G54" s="25">
        <f t="shared" si="6"/>
        <v>0</v>
      </c>
      <c r="H54" s="25">
        <f t="shared" si="6"/>
        <v>0</v>
      </c>
      <c r="I54" s="25">
        <f t="shared" si="6"/>
        <v>0</v>
      </c>
      <c r="J54" s="25">
        <f t="shared" si="6"/>
        <v>0</v>
      </c>
      <c r="K54" s="25">
        <f t="shared" si="6"/>
        <v>0</v>
      </c>
      <c r="L54" s="25">
        <f t="shared" si="6"/>
        <v>0</v>
      </c>
      <c r="M54" s="25">
        <f t="shared" si="6"/>
        <v>0</v>
      </c>
      <c r="N54" s="25">
        <f t="shared" si="6"/>
        <v>0</v>
      </c>
      <c r="O54" s="25">
        <f t="shared" si="6"/>
        <v>0</v>
      </c>
      <c r="P54" s="25">
        <f t="shared" si="6"/>
        <v>0</v>
      </c>
      <c r="Q54" s="25">
        <f t="shared" si="6"/>
        <v>0</v>
      </c>
      <c r="R54" s="25">
        <f t="shared" si="6"/>
        <v>0</v>
      </c>
      <c r="S54" s="25">
        <f t="shared" si="6"/>
        <v>0</v>
      </c>
      <c r="T54" s="25">
        <f t="shared" si="6"/>
        <v>0</v>
      </c>
      <c r="U54" s="25">
        <f t="shared" si="6"/>
        <v>0</v>
      </c>
      <c r="V54" s="25">
        <f t="shared" si="6"/>
        <v>0</v>
      </c>
    </row>
    <row r="55" spans="1:22" s="3" customFormat="1" ht="12" customHeight="1" x14ac:dyDescent="0.2">
      <c r="A55" s="56">
        <v>39</v>
      </c>
      <c r="B55" s="19" t="s">
        <v>4</v>
      </c>
      <c r="C55" s="43">
        <v>3</v>
      </c>
      <c r="D55" s="49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</row>
    <row r="56" spans="1:22" s="3" customFormat="1" ht="12" customHeight="1" x14ac:dyDescent="0.2">
      <c r="A56" s="16">
        <v>40</v>
      </c>
      <c r="B56" s="19" t="s">
        <v>5</v>
      </c>
      <c r="C56" s="43">
        <v>4</v>
      </c>
      <c r="D56" s="49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</row>
    <row r="57" spans="1:22" s="3" customFormat="1" ht="12" customHeight="1" x14ac:dyDescent="0.2">
      <c r="A57" s="56">
        <v>41</v>
      </c>
      <c r="B57" s="19" t="s">
        <v>6</v>
      </c>
      <c r="C57" s="43">
        <v>5</v>
      </c>
      <c r="D57" s="49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</row>
    <row r="58" spans="1:22" s="3" customFormat="1" ht="12" customHeight="1" x14ac:dyDescent="0.2">
      <c r="A58" s="16">
        <v>42</v>
      </c>
      <c r="B58" s="19" t="s">
        <v>57</v>
      </c>
      <c r="C58" s="43">
        <v>6</v>
      </c>
      <c r="D58" s="49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</row>
    <row r="59" spans="1:22" s="3" customFormat="1" ht="12" customHeight="1" x14ac:dyDescent="0.2">
      <c r="A59" s="56">
        <v>43</v>
      </c>
      <c r="B59" s="19" t="s">
        <v>7</v>
      </c>
      <c r="C59" s="43">
        <v>7</v>
      </c>
      <c r="D59" s="49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</row>
    <row r="60" spans="1:22" s="3" customFormat="1" ht="12" customHeight="1" x14ac:dyDescent="0.2">
      <c r="A60" s="16">
        <v>44</v>
      </c>
      <c r="B60" s="19" t="s">
        <v>58</v>
      </c>
      <c r="C60" s="43">
        <v>8</v>
      </c>
      <c r="D60" s="49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</row>
    <row r="61" spans="1:22" s="3" customFormat="1" ht="12.75" customHeight="1" x14ac:dyDescent="0.2">
      <c r="A61" s="56">
        <v>45</v>
      </c>
      <c r="B61" s="19" t="s">
        <v>59</v>
      </c>
      <c r="C61" s="43">
        <v>9</v>
      </c>
      <c r="D61" s="49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</row>
    <row r="62" spans="1:22" s="3" customFormat="1" ht="12.75" customHeight="1" x14ac:dyDescent="0.2">
      <c r="A62" s="16">
        <v>46</v>
      </c>
      <c r="B62" s="9" t="s">
        <v>60</v>
      </c>
      <c r="C62" s="42">
        <v>10</v>
      </c>
      <c r="D62" s="49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</row>
    <row r="63" spans="1:22" s="3" customFormat="1" ht="12" customHeight="1" x14ac:dyDescent="0.2">
      <c r="A63" s="56">
        <v>47</v>
      </c>
      <c r="B63" s="19" t="s">
        <v>61</v>
      </c>
      <c r="C63" s="43">
        <v>11</v>
      </c>
      <c r="D63" s="49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</row>
    <row r="64" spans="1:22" s="3" customFormat="1" ht="12" customHeight="1" x14ac:dyDescent="0.2">
      <c r="A64" s="16">
        <v>48</v>
      </c>
      <c r="B64" s="19" t="s">
        <v>62</v>
      </c>
      <c r="C64" s="43">
        <v>12</v>
      </c>
      <c r="D64" s="49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</row>
    <row r="65" spans="1:22" s="3" customFormat="1" ht="12" customHeight="1" x14ac:dyDescent="0.2">
      <c r="A65" s="56">
        <v>49</v>
      </c>
      <c r="B65" s="19" t="s">
        <v>8</v>
      </c>
      <c r="C65" s="43">
        <v>13</v>
      </c>
      <c r="D65" s="49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</row>
    <row r="66" spans="1:22" s="3" customFormat="1" ht="12" customHeight="1" x14ac:dyDescent="0.2">
      <c r="A66" s="16">
        <v>50</v>
      </c>
      <c r="B66" s="19" t="s">
        <v>9</v>
      </c>
      <c r="C66" s="43">
        <v>14</v>
      </c>
      <c r="D66" s="49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</row>
    <row r="67" spans="1:22" s="3" customFormat="1" ht="12" customHeight="1" x14ac:dyDescent="0.2">
      <c r="A67" s="56">
        <v>51</v>
      </c>
      <c r="B67" s="19" t="s">
        <v>63</v>
      </c>
      <c r="C67" s="43">
        <v>15</v>
      </c>
      <c r="D67" s="49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</row>
    <row r="68" spans="1:22" s="3" customFormat="1" ht="12" customHeight="1" x14ac:dyDescent="0.2">
      <c r="A68" s="16">
        <v>52</v>
      </c>
      <c r="B68" s="19" t="s">
        <v>10</v>
      </c>
      <c r="C68" s="43">
        <v>16</v>
      </c>
      <c r="D68" s="49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</row>
    <row r="69" spans="1:22" s="3" customFormat="1" ht="12" customHeight="1" x14ac:dyDescent="0.2">
      <c r="A69" s="56">
        <v>53</v>
      </c>
      <c r="B69" s="19" t="s">
        <v>64</v>
      </c>
      <c r="C69" s="43">
        <v>17</v>
      </c>
      <c r="D69" s="49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</row>
    <row r="70" spans="1:22" s="3" customFormat="1" ht="12" customHeight="1" x14ac:dyDescent="0.2">
      <c r="A70" s="16">
        <v>54</v>
      </c>
      <c r="B70" s="19" t="s">
        <v>65</v>
      </c>
      <c r="C70" s="43">
        <v>21</v>
      </c>
      <c r="D70" s="49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</row>
    <row r="71" spans="1:22" s="3" customFormat="1" ht="12.75" customHeight="1" x14ac:dyDescent="0.25">
      <c r="A71" s="56">
        <v>55</v>
      </c>
      <c r="B71" s="9" t="s">
        <v>66</v>
      </c>
      <c r="C71" s="33">
        <v>27</v>
      </c>
      <c r="D71" s="25">
        <f>D54-D62</f>
        <v>0</v>
      </c>
      <c r="E71" s="25">
        <f t="shared" ref="E71:V71" si="7">E54-E62</f>
        <v>0</v>
      </c>
      <c r="F71" s="25">
        <f t="shared" si="7"/>
        <v>0</v>
      </c>
      <c r="G71" s="25">
        <f t="shared" si="7"/>
        <v>0</v>
      </c>
      <c r="H71" s="25">
        <f t="shared" si="7"/>
        <v>0</v>
      </c>
      <c r="I71" s="25">
        <f t="shared" si="7"/>
        <v>0</v>
      </c>
      <c r="J71" s="25">
        <f t="shared" si="7"/>
        <v>0</v>
      </c>
      <c r="K71" s="25">
        <f t="shared" si="7"/>
        <v>0</v>
      </c>
      <c r="L71" s="25">
        <f t="shared" si="7"/>
        <v>0</v>
      </c>
      <c r="M71" s="25">
        <f t="shared" si="7"/>
        <v>0</v>
      </c>
      <c r="N71" s="25">
        <f t="shared" si="7"/>
        <v>0</v>
      </c>
      <c r="O71" s="25">
        <f t="shared" si="7"/>
        <v>0</v>
      </c>
      <c r="P71" s="25">
        <f t="shared" si="7"/>
        <v>0</v>
      </c>
      <c r="Q71" s="25">
        <f t="shared" si="7"/>
        <v>0</v>
      </c>
      <c r="R71" s="25">
        <f t="shared" si="7"/>
        <v>0</v>
      </c>
      <c r="S71" s="25">
        <f t="shared" si="7"/>
        <v>0</v>
      </c>
      <c r="T71" s="25">
        <f t="shared" si="7"/>
        <v>0</v>
      </c>
      <c r="U71" s="25">
        <f t="shared" si="7"/>
        <v>0</v>
      </c>
      <c r="V71" s="25">
        <f t="shared" si="7"/>
        <v>0</v>
      </c>
    </row>
    <row r="72" spans="1:22" s="3" customFormat="1" ht="12.75" customHeight="1" x14ac:dyDescent="0.25">
      <c r="B72" s="9"/>
      <c r="C72" s="17"/>
    </row>
    <row r="73" spans="1:22" s="3" customFormat="1" ht="12.75" customHeight="1" x14ac:dyDescent="0.25">
      <c r="A73" s="3">
        <v>56</v>
      </c>
      <c r="B73" s="9" t="s">
        <v>67</v>
      </c>
      <c r="C73" s="33">
        <v>28</v>
      </c>
      <c r="D73" s="25">
        <f>(D55+D56+D57+D58+D59)-(D63+D64+D65+D66)</f>
        <v>0</v>
      </c>
      <c r="E73" s="25">
        <f t="shared" ref="E73:V73" si="8">(E55+E56+E57+E58+E59)-(E63+E64+E65+E66)</f>
        <v>0</v>
      </c>
      <c r="F73" s="25">
        <f t="shared" si="8"/>
        <v>0</v>
      </c>
      <c r="G73" s="25">
        <f t="shared" si="8"/>
        <v>0</v>
      </c>
      <c r="H73" s="25">
        <f t="shared" si="8"/>
        <v>0</v>
      </c>
      <c r="I73" s="25">
        <f t="shared" si="8"/>
        <v>0</v>
      </c>
      <c r="J73" s="25">
        <f t="shared" si="8"/>
        <v>0</v>
      </c>
      <c r="K73" s="25">
        <f t="shared" si="8"/>
        <v>0</v>
      </c>
      <c r="L73" s="25">
        <f t="shared" si="8"/>
        <v>0</v>
      </c>
      <c r="M73" s="25">
        <f t="shared" si="8"/>
        <v>0</v>
      </c>
      <c r="N73" s="25">
        <f t="shared" si="8"/>
        <v>0</v>
      </c>
      <c r="O73" s="25">
        <f t="shared" si="8"/>
        <v>0</v>
      </c>
      <c r="P73" s="25">
        <f t="shared" si="8"/>
        <v>0</v>
      </c>
      <c r="Q73" s="25">
        <f t="shared" si="8"/>
        <v>0</v>
      </c>
      <c r="R73" s="25">
        <f t="shared" si="8"/>
        <v>0</v>
      </c>
      <c r="S73" s="25">
        <f t="shared" si="8"/>
        <v>0</v>
      </c>
      <c r="T73" s="25">
        <f t="shared" si="8"/>
        <v>0</v>
      </c>
      <c r="U73" s="25">
        <f t="shared" si="8"/>
        <v>0</v>
      </c>
      <c r="V73" s="25">
        <f t="shared" si="8"/>
        <v>0</v>
      </c>
    </row>
    <row r="74" spans="1:22" s="3" customFormat="1" ht="12.75" customHeight="1" x14ac:dyDescent="0.2">
      <c r="B74" s="9"/>
      <c r="C74" s="1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</row>
    <row r="75" spans="1:22" s="3" customFormat="1" ht="12.75" customHeight="1" x14ac:dyDescent="0.2">
      <c r="A75" s="3">
        <v>57</v>
      </c>
      <c r="B75" s="9" t="s">
        <v>68</v>
      </c>
      <c r="C75" s="42">
        <v>29</v>
      </c>
      <c r="D75" s="49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</row>
    <row r="76" spans="1:22" s="3" customFormat="1" ht="12" customHeight="1" x14ac:dyDescent="0.2">
      <c r="A76" s="3">
        <v>58</v>
      </c>
      <c r="B76" s="12" t="s">
        <v>11</v>
      </c>
      <c r="C76" s="43">
        <v>39</v>
      </c>
      <c r="D76" s="49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</row>
    <row r="77" spans="1:22" s="3" customFormat="1" ht="12.75" customHeight="1" x14ac:dyDescent="0.2">
      <c r="A77" s="3">
        <v>59</v>
      </c>
      <c r="B77" s="9" t="s">
        <v>69</v>
      </c>
      <c r="C77" s="42">
        <v>45</v>
      </c>
      <c r="D77" s="49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</row>
    <row r="78" spans="1:22" s="3" customFormat="1" ht="12" customHeight="1" x14ac:dyDescent="0.2">
      <c r="A78" s="3">
        <v>60</v>
      </c>
      <c r="B78" s="12" t="s">
        <v>12</v>
      </c>
      <c r="C78" s="43">
        <v>49</v>
      </c>
      <c r="D78" s="49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</row>
    <row r="79" spans="1:22" s="3" customFormat="1" ht="12.75" customHeight="1" x14ac:dyDescent="0.25">
      <c r="A79" s="3">
        <v>61</v>
      </c>
      <c r="B79" s="9" t="s">
        <v>70</v>
      </c>
      <c r="C79" s="34">
        <v>55</v>
      </c>
      <c r="D79" s="25">
        <f>D75-D77</f>
        <v>0</v>
      </c>
      <c r="E79" s="25">
        <f t="shared" ref="E79:V79" si="9">E75-E77</f>
        <v>0</v>
      </c>
      <c r="F79" s="25">
        <f t="shared" si="9"/>
        <v>0</v>
      </c>
      <c r="G79" s="25">
        <f t="shared" si="9"/>
        <v>0</v>
      </c>
      <c r="H79" s="25">
        <f t="shared" si="9"/>
        <v>0</v>
      </c>
      <c r="I79" s="25">
        <f t="shared" si="9"/>
        <v>0</v>
      </c>
      <c r="J79" s="25">
        <f t="shared" si="9"/>
        <v>0</v>
      </c>
      <c r="K79" s="25">
        <f t="shared" si="9"/>
        <v>0</v>
      </c>
      <c r="L79" s="25">
        <f t="shared" si="9"/>
        <v>0</v>
      </c>
      <c r="M79" s="25">
        <f t="shared" si="9"/>
        <v>0</v>
      </c>
      <c r="N79" s="25">
        <f t="shared" si="9"/>
        <v>0</v>
      </c>
      <c r="O79" s="25">
        <f t="shared" si="9"/>
        <v>0</v>
      </c>
      <c r="P79" s="25">
        <f t="shared" si="9"/>
        <v>0</v>
      </c>
      <c r="Q79" s="25">
        <f t="shared" si="9"/>
        <v>0</v>
      </c>
      <c r="R79" s="25">
        <f t="shared" si="9"/>
        <v>0</v>
      </c>
      <c r="S79" s="25">
        <f t="shared" si="9"/>
        <v>0</v>
      </c>
      <c r="T79" s="25">
        <f t="shared" si="9"/>
        <v>0</v>
      </c>
      <c r="U79" s="25">
        <f t="shared" si="9"/>
        <v>0</v>
      </c>
      <c r="V79" s="25">
        <f t="shared" si="9"/>
        <v>0</v>
      </c>
    </row>
    <row r="80" spans="1:22" s="3" customFormat="1" ht="12.75" customHeight="1" x14ac:dyDescent="0.25">
      <c r="A80" s="3">
        <v>62</v>
      </c>
      <c r="B80" s="9" t="s">
        <v>71</v>
      </c>
      <c r="C80" s="34">
        <v>56</v>
      </c>
      <c r="D80" s="25">
        <f>D71+D79</f>
        <v>0</v>
      </c>
      <c r="E80" s="25">
        <f t="shared" ref="E80:V80" si="10">E71+E79</f>
        <v>0</v>
      </c>
      <c r="F80" s="25">
        <f t="shared" si="10"/>
        <v>0</v>
      </c>
      <c r="G80" s="25">
        <f t="shared" si="10"/>
        <v>0</v>
      </c>
      <c r="H80" s="25">
        <f t="shared" si="10"/>
        <v>0</v>
      </c>
      <c r="I80" s="25">
        <f t="shared" si="10"/>
        <v>0</v>
      </c>
      <c r="J80" s="25">
        <f t="shared" si="10"/>
        <v>0</v>
      </c>
      <c r="K80" s="25">
        <f t="shared" si="10"/>
        <v>0</v>
      </c>
      <c r="L80" s="25">
        <f t="shared" si="10"/>
        <v>0</v>
      </c>
      <c r="M80" s="25">
        <f t="shared" si="10"/>
        <v>0</v>
      </c>
      <c r="N80" s="25">
        <f t="shared" si="10"/>
        <v>0</v>
      </c>
      <c r="O80" s="25">
        <f t="shared" si="10"/>
        <v>0</v>
      </c>
      <c r="P80" s="25">
        <f t="shared" si="10"/>
        <v>0</v>
      </c>
      <c r="Q80" s="25">
        <f t="shared" si="10"/>
        <v>0</v>
      </c>
      <c r="R80" s="25">
        <f t="shared" si="10"/>
        <v>0</v>
      </c>
      <c r="S80" s="25">
        <f t="shared" si="10"/>
        <v>0</v>
      </c>
      <c r="T80" s="25">
        <f t="shared" si="10"/>
        <v>0</v>
      </c>
      <c r="U80" s="25">
        <f t="shared" si="10"/>
        <v>0</v>
      </c>
      <c r="V80" s="25">
        <f t="shared" si="10"/>
        <v>0</v>
      </c>
    </row>
    <row r="81" spans="1:22" s="3" customFormat="1" ht="12.75" customHeight="1" x14ac:dyDescent="0.25">
      <c r="B81" s="9"/>
      <c r="C81" s="18"/>
    </row>
    <row r="82" spans="1:22" s="3" customFormat="1" ht="12.75" customHeight="1" x14ac:dyDescent="0.2">
      <c r="A82" s="3">
        <v>63</v>
      </c>
      <c r="B82" s="9" t="s">
        <v>105</v>
      </c>
      <c r="C82" s="43"/>
      <c r="D82" s="49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</row>
    <row r="83" spans="1:22" s="3" customFormat="1" ht="12.75" customHeight="1" x14ac:dyDescent="0.25">
      <c r="B83" s="9"/>
      <c r="C83" s="18"/>
    </row>
    <row r="84" spans="1:22" s="3" customFormat="1" ht="12" customHeight="1" x14ac:dyDescent="0.2">
      <c r="A84" s="3">
        <v>64</v>
      </c>
      <c r="B84" s="12" t="s">
        <v>13</v>
      </c>
      <c r="C84" s="43">
        <v>57</v>
      </c>
      <c r="D84" s="49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</row>
    <row r="85" spans="1:22" s="3" customFormat="1" ht="12.75" customHeight="1" x14ac:dyDescent="0.2">
      <c r="A85" s="3">
        <v>65</v>
      </c>
      <c r="B85" s="12" t="s">
        <v>72</v>
      </c>
      <c r="C85" s="43">
        <v>60</v>
      </c>
      <c r="D85" s="49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</row>
    <row r="86" spans="1:22" s="3" customFormat="1" ht="12.75" customHeight="1" x14ac:dyDescent="0.25">
      <c r="A86" s="3">
        <v>66</v>
      </c>
      <c r="B86" s="9" t="s">
        <v>118</v>
      </c>
      <c r="C86" s="33">
        <v>61</v>
      </c>
      <c r="D86" s="25">
        <f>D80-D84-D85</f>
        <v>0</v>
      </c>
      <c r="E86" s="25">
        <f t="shared" ref="E86:V86" si="11">E80-E84-E85</f>
        <v>0</v>
      </c>
      <c r="F86" s="25">
        <f t="shared" si="11"/>
        <v>0</v>
      </c>
      <c r="G86" s="25">
        <f t="shared" si="11"/>
        <v>0</v>
      </c>
      <c r="H86" s="25">
        <f t="shared" si="11"/>
        <v>0</v>
      </c>
      <c r="I86" s="25">
        <f t="shared" si="11"/>
        <v>0</v>
      </c>
      <c r="J86" s="25">
        <f t="shared" si="11"/>
        <v>0</v>
      </c>
      <c r="K86" s="25">
        <f t="shared" si="11"/>
        <v>0</v>
      </c>
      <c r="L86" s="25">
        <f t="shared" si="11"/>
        <v>0</v>
      </c>
      <c r="M86" s="25">
        <f t="shared" si="11"/>
        <v>0</v>
      </c>
      <c r="N86" s="25">
        <f t="shared" si="11"/>
        <v>0</v>
      </c>
      <c r="O86" s="25">
        <f t="shared" si="11"/>
        <v>0</v>
      </c>
      <c r="P86" s="25">
        <f t="shared" si="11"/>
        <v>0</v>
      </c>
      <c r="Q86" s="25">
        <f t="shared" si="11"/>
        <v>0</v>
      </c>
      <c r="R86" s="25">
        <f t="shared" si="11"/>
        <v>0</v>
      </c>
      <c r="S86" s="25">
        <f t="shared" si="11"/>
        <v>0</v>
      </c>
      <c r="T86" s="25">
        <f t="shared" si="11"/>
        <v>0</v>
      </c>
      <c r="U86" s="25">
        <f t="shared" si="11"/>
        <v>0</v>
      </c>
      <c r="V86" s="25">
        <f t="shared" si="11"/>
        <v>0</v>
      </c>
    </row>
    <row r="88" spans="1:22" s="16" customFormat="1" ht="12" customHeight="1" x14ac:dyDescent="0.25">
      <c r="B88" s="9" t="s">
        <v>74</v>
      </c>
      <c r="C88" s="15"/>
    </row>
    <row r="89" spans="1:22" s="16" customFormat="1" ht="12" customHeight="1" x14ac:dyDescent="0.25">
      <c r="A89" s="16">
        <v>67</v>
      </c>
      <c r="B89" s="9" t="s">
        <v>87</v>
      </c>
      <c r="C89" s="33"/>
      <c r="D89" s="25">
        <f t="shared" ref="D89:G89" si="12">D90+D96</f>
        <v>0</v>
      </c>
      <c r="E89" s="25">
        <f t="shared" si="12"/>
        <v>0</v>
      </c>
      <c r="F89" s="25">
        <f t="shared" si="12"/>
        <v>0</v>
      </c>
      <c r="G89" s="25">
        <f t="shared" si="12"/>
        <v>0</v>
      </c>
      <c r="H89" s="25">
        <f>H90+H96</f>
        <v>0</v>
      </c>
      <c r="I89" s="25">
        <f t="shared" ref="I89:V89" si="13">I90+I96</f>
        <v>0</v>
      </c>
      <c r="J89" s="25">
        <f t="shared" si="13"/>
        <v>0</v>
      </c>
      <c r="K89" s="25">
        <f t="shared" si="13"/>
        <v>0</v>
      </c>
      <c r="L89" s="25">
        <f t="shared" si="13"/>
        <v>0</v>
      </c>
      <c r="M89" s="25">
        <f t="shared" si="13"/>
        <v>0</v>
      </c>
      <c r="N89" s="25">
        <f t="shared" si="13"/>
        <v>0</v>
      </c>
      <c r="O89" s="25">
        <f t="shared" si="13"/>
        <v>0</v>
      </c>
      <c r="P89" s="25">
        <f t="shared" si="13"/>
        <v>0</v>
      </c>
      <c r="Q89" s="25">
        <f t="shared" si="13"/>
        <v>0</v>
      </c>
      <c r="R89" s="25">
        <f t="shared" si="13"/>
        <v>0</v>
      </c>
      <c r="S89" s="25">
        <f t="shared" si="13"/>
        <v>0</v>
      </c>
      <c r="T89" s="25">
        <f t="shared" si="13"/>
        <v>0</v>
      </c>
      <c r="U89" s="25">
        <f t="shared" si="13"/>
        <v>0</v>
      </c>
      <c r="V89" s="25">
        <f t="shared" si="13"/>
        <v>0</v>
      </c>
    </row>
    <row r="90" spans="1:22" s="16" customFormat="1" ht="12.75" customHeight="1" x14ac:dyDescent="0.25">
      <c r="A90" s="16">
        <v>68</v>
      </c>
      <c r="B90" s="9" t="s">
        <v>75</v>
      </c>
      <c r="C90" s="33"/>
      <c r="D90" s="25">
        <f>D91+D92+D93+D94+D95</f>
        <v>0</v>
      </c>
      <c r="E90" s="25">
        <f t="shared" ref="E90:V90" si="14">E91+E92+E93+E94+E95</f>
        <v>0</v>
      </c>
      <c r="F90" s="25">
        <f t="shared" si="14"/>
        <v>0</v>
      </c>
      <c r="G90" s="25">
        <f t="shared" si="14"/>
        <v>0</v>
      </c>
      <c r="H90" s="25">
        <f t="shared" si="14"/>
        <v>0</v>
      </c>
      <c r="I90" s="25">
        <f t="shared" si="14"/>
        <v>0</v>
      </c>
      <c r="J90" s="25">
        <f t="shared" si="14"/>
        <v>0</v>
      </c>
      <c r="K90" s="25">
        <f t="shared" si="14"/>
        <v>0</v>
      </c>
      <c r="L90" s="25">
        <f t="shared" si="14"/>
        <v>0</v>
      </c>
      <c r="M90" s="25">
        <f t="shared" si="14"/>
        <v>0</v>
      </c>
      <c r="N90" s="25">
        <f t="shared" si="14"/>
        <v>0</v>
      </c>
      <c r="O90" s="25">
        <f t="shared" si="14"/>
        <v>0</v>
      </c>
      <c r="P90" s="25">
        <f t="shared" si="14"/>
        <v>0</v>
      </c>
      <c r="Q90" s="25">
        <f t="shared" si="14"/>
        <v>0</v>
      </c>
      <c r="R90" s="25">
        <f t="shared" si="14"/>
        <v>0</v>
      </c>
      <c r="S90" s="25">
        <f t="shared" si="14"/>
        <v>0</v>
      </c>
      <c r="T90" s="25">
        <f t="shared" si="14"/>
        <v>0</v>
      </c>
      <c r="U90" s="25">
        <f t="shared" si="14"/>
        <v>0</v>
      </c>
      <c r="V90" s="25">
        <f t="shared" si="14"/>
        <v>0</v>
      </c>
    </row>
    <row r="91" spans="1:22" s="16" customFormat="1" ht="12.75" customHeight="1" x14ac:dyDescent="0.2">
      <c r="A91" s="16">
        <v>69</v>
      </c>
      <c r="B91" s="19" t="s">
        <v>76</v>
      </c>
      <c r="C91" s="42"/>
      <c r="D91" s="49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</row>
    <row r="92" spans="1:22" s="3" customFormat="1" ht="12" customHeight="1" x14ac:dyDescent="0.2">
      <c r="A92" s="16">
        <v>70</v>
      </c>
      <c r="B92" s="19" t="s">
        <v>77</v>
      </c>
      <c r="C92" s="43"/>
      <c r="D92" s="49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</row>
    <row r="93" spans="1:22" s="3" customFormat="1" ht="12" customHeight="1" x14ac:dyDescent="0.2">
      <c r="A93" s="16">
        <v>71</v>
      </c>
      <c r="B93" s="19" t="s">
        <v>78</v>
      </c>
      <c r="C93" s="43"/>
      <c r="D93" s="49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</row>
    <row r="94" spans="1:22" x14ac:dyDescent="0.2">
      <c r="A94" s="16">
        <v>72</v>
      </c>
      <c r="B94" s="1" t="s">
        <v>79</v>
      </c>
      <c r="C94" s="40"/>
      <c r="D94" s="49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</row>
    <row r="95" spans="1:22" x14ac:dyDescent="0.2">
      <c r="A95" s="16">
        <v>73</v>
      </c>
      <c r="B95" s="1" t="s">
        <v>80</v>
      </c>
      <c r="C95" s="40"/>
      <c r="D95" s="49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</row>
    <row r="96" spans="1:22" s="20" customFormat="1" x14ac:dyDescent="0.2">
      <c r="A96" s="16">
        <v>74</v>
      </c>
      <c r="B96" s="20" t="s">
        <v>82</v>
      </c>
      <c r="C96" s="35"/>
      <c r="D96" s="25">
        <f>(D97+D98+D99+D100+D101)</f>
        <v>0</v>
      </c>
      <c r="E96" s="25">
        <f t="shared" ref="E96:V96" si="15">(E97+E98+E99+E100+E101)</f>
        <v>0</v>
      </c>
      <c r="F96" s="25">
        <f t="shared" si="15"/>
        <v>0</v>
      </c>
      <c r="G96" s="25">
        <f t="shared" si="15"/>
        <v>0</v>
      </c>
      <c r="H96" s="25">
        <f t="shared" si="15"/>
        <v>0</v>
      </c>
      <c r="I96" s="25">
        <f t="shared" si="15"/>
        <v>0</v>
      </c>
      <c r="J96" s="25">
        <f t="shared" si="15"/>
        <v>0</v>
      </c>
      <c r="K96" s="25">
        <f t="shared" si="15"/>
        <v>0</v>
      </c>
      <c r="L96" s="25">
        <f t="shared" si="15"/>
        <v>0</v>
      </c>
      <c r="M96" s="25">
        <f t="shared" si="15"/>
        <v>0</v>
      </c>
      <c r="N96" s="25">
        <f t="shared" si="15"/>
        <v>0</v>
      </c>
      <c r="O96" s="25">
        <f t="shared" si="15"/>
        <v>0</v>
      </c>
      <c r="P96" s="25">
        <f t="shared" si="15"/>
        <v>0</v>
      </c>
      <c r="Q96" s="25">
        <f t="shared" si="15"/>
        <v>0</v>
      </c>
      <c r="R96" s="25">
        <f t="shared" si="15"/>
        <v>0</v>
      </c>
      <c r="S96" s="25">
        <f t="shared" si="15"/>
        <v>0</v>
      </c>
      <c r="T96" s="25">
        <f t="shared" si="15"/>
        <v>0</v>
      </c>
      <c r="U96" s="25">
        <f t="shared" si="15"/>
        <v>0</v>
      </c>
      <c r="V96" s="25">
        <f t="shared" si="15"/>
        <v>0</v>
      </c>
    </row>
    <row r="97" spans="1:22" x14ac:dyDescent="0.2">
      <c r="A97" s="16">
        <v>75</v>
      </c>
      <c r="B97" s="19" t="s">
        <v>76</v>
      </c>
      <c r="C97" s="40"/>
      <c r="D97" s="49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</row>
    <row r="98" spans="1:22" x14ac:dyDescent="0.2">
      <c r="A98" s="16">
        <v>76</v>
      </c>
      <c r="B98" s="19" t="s">
        <v>77</v>
      </c>
      <c r="C98" s="40"/>
      <c r="D98" s="49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</row>
    <row r="99" spans="1:22" x14ac:dyDescent="0.2">
      <c r="A99" s="16">
        <v>77</v>
      </c>
      <c r="B99" s="19" t="s">
        <v>78</v>
      </c>
      <c r="C99" s="40"/>
      <c r="D99" s="49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</row>
    <row r="100" spans="1:22" x14ac:dyDescent="0.2">
      <c r="A100" s="16">
        <v>78</v>
      </c>
      <c r="B100" s="1" t="s">
        <v>79</v>
      </c>
      <c r="C100" s="40"/>
      <c r="D100" s="49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</row>
    <row r="101" spans="1:22" x14ac:dyDescent="0.2">
      <c r="A101" s="16">
        <v>79</v>
      </c>
      <c r="B101" s="1" t="s">
        <v>80</v>
      </c>
      <c r="C101" s="40"/>
      <c r="D101" s="49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</row>
    <row r="102" spans="1:22" ht="11.25" customHeight="1" x14ac:dyDescent="0.2">
      <c r="B102" s="6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</row>
    <row r="103" spans="1:22" ht="11.25" customHeight="1" x14ac:dyDescent="0.2">
      <c r="B103" s="21" t="s">
        <v>84</v>
      </c>
      <c r="C103" s="36"/>
      <c r="D103" s="24">
        <f>D104+D105</f>
        <v>0</v>
      </c>
      <c r="E103" s="24">
        <f t="shared" ref="E103:V103" si="16">E104+E105</f>
        <v>0</v>
      </c>
      <c r="F103" s="24">
        <f t="shared" si="16"/>
        <v>0</v>
      </c>
      <c r="G103" s="24">
        <f t="shared" si="16"/>
        <v>0</v>
      </c>
      <c r="H103" s="24">
        <f t="shared" si="16"/>
        <v>0</v>
      </c>
      <c r="I103" s="24">
        <f t="shared" si="16"/>
        <v>0</v>
      </c>
      <c r="J103" s="24">
        <f t="shared" si="16"/>
        <v>0</v>
      </c>
      <c r="K103" s="24">
        <f t="shared" si="16"/>
        <v>0</v>
      </c>
      <c r="L103" s="24">
        <f t="shared" si="16"/>
        <v>0</v>
      </c>
      <c r="M103" s="24">
        <f t="shared" si="16"/>
        <v>0</v>
      </c>
      <c r="N103" s="24">
        <f t="shared" si="16"/>
        <v>0</v>
      </c>
      <c r="O103" s="24">
        <f t="shared" si="16"/>
        <v>0</v>
      </c>
      <c r="P103" s="24">
        <f t="shared" si="16"/>
        <v>0</v>
      </c>
      <c r="Q103" s="24">
        <f t="shared" si="16"/>
        <v>0</v>
      </c>
      <c r="R103" s="24">
        <f t="shared" si="16"/>
        <v>0</v>
      </c>
      <c r="S103" s="24">
        <f t="shared" si="16"/>
        <v>0</v>
      </c>
      <c r="T103" s="24">
        <f t="shared" si="16"/>
        <v>0</v>
      </c>
      <c r="U103" s="24">
        <f t="shared" si="16"/>
        <v>0</v>
      </c>
      <c r="V103" s="24">
        <f t="shared" si="16"/>
        <v>0</v>
      </c>
    </row>
    <row r="104" spans="1:22" x14ac:dyDescent="0.2">
      <c r="A104" s="8">
        <v>80</v>
      </c>
      <c r="B104" s="4" t="s">
        <v>81</v>
      </c>
      <c r="C104" s="40"/>
      <c r="D104" s="49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</row>
    <row r="105" spans="1:22" x14ac:dyDescent="0.2">
      <c r="A105" s="8">
        <v>81</v>
      </c>
      <c r="B105" s="4" t="s">
        <v>83</v>
      </c>
      <c r="C105" s="40"/>
      <c r="D105" s="49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</row>
    <row r="106" spans="1:22" x14ac:dyDescent="0.2">
      <c r="B106" s="8"/>
      <c r="C106" s="7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s="20" customFormat="1" x14ac:dyDescent="0.2">
      <c r="B107" s="21"/>
      <c r="C107" s="5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x14ac:dyDescent="0.2">
      <c r="B108" s="1"/>
    </row>
  </sheetData>
  <pageMargins left="0.7" right="0.7" top="0.75" bottom="0.75" header="0.3" footer="0.3"/>
  <pageSetup paperSize="8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7"/>
  <sheetViews>
    <sheetView zoomScale="90" zoomScaleNormal="90" workbookViewId="0">
      <pane xSplit="3" ySplit="3" topLeftCell="D4" activePane="bottomRight" state="frozen"/>
      <selection pane="topRight" activeCell="C1" sqref="C1"/>
      <selection pane="bottomLeft" activeCell="A3" sqref="A3"/>
      <selection pane="bottomRight" activeCell="H24" sqref="H24:H25"/>
    </sheetView>
  </sheetViews>
  <sheetFormatPr defaultRowHeight="12" x14ac:dyDescent="0.2"/>
  <cols>
    <col min="1" max="1" width="3" style="8" bestFit="1" customWidth="1"/>
    <col min="2" max="2" width="94.42578125" style="4" bestFit="1" customWidth="1"/>
    <col min="3" max="3" width="22.7109375" style="5" bestFit="1" customWidth="1"/>
    <col min="4" max="22" width="9.7109375" style="8" customWidth="1"/>
    <col min="23" max="16384" width="9.140625" style="8"/>
  </cols>
  <sheetData>
    <row r="1" spans="1:22" x14ac:dyDescent="0.2">
      <c r="A1" s="60"/>
      <c r="B1" s="21" t="s">
        <v>113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x14ac:dyDescent="0.2">
      <c r="C2" s="8"/>
    </row>
    <row r="3" spans="1:22" x14ac:dyDescent="0.2">
      <c r="A3" s="60" t="s">
        <v>112</v>
      </c>
      <c r="B3" s="22"/>
      <c r="C3" s="23" t="s">
        <v>73</v>
      </c>
      <c r="D3" s="53" t="str">
        <f>A!D7</f>
        <v>n</v>
      </c>
      <c r="E3" s="53" t="str">
        <f>A!E7</f>
        <v>n+1</v>
      </c>
      <c r="F3" s="53" t="str">
        <f>A!F7</f>
        <v>n+2</v>
      </c>
      <c r="G3" s="53" t="str">
        <f>A!G7</f>
        <v>n+3</v>
      </c>
      <c r="H3" s="53" t="str">
        <f>A!H7</f>
        <v>n+4</v>
      </c>
      <c r="I3" s="53" t="str">
        <f>A!I7</f>
        <v>n+5</v>
      </c>
      <c r="J3" s="53" t="str">
        <f>A!J7</f>
        <v>n+6</v>
      </c>
      <c r="K3" s="53" t="str">
        <f>A!K7</f>
        <v>n+7</v>
      </c>
      <c r="L3" s="53" t="str">
        <f>A!L7</f>
        <v>n+8</v>
      </c>
      <c r="M3" s="53" t="str">
        <f>A!M7</f>
        <v>n+9</v>
      </c>
      <c r="N3" s="53" t="str">
        <f>A!N7</f>
        <v>n+10</v>
      </c>
      <c r="O3" s="53" t="str">
        <f>A!O7</f>
        <v>n+11</v>
      </c>
      <c r="P3" s="53" t="str">
        <f>A!P7</f>
        <v>n+12</v>
      </c>
      <c r="Q3" s="53" t="str">
        <f>A!Q7</f>
        <v>n+13</v>
      </c>
      <c r="R3" s="53" t="str">
        <f>A!R7</f>
        <v>n+14</v>
      </c>
      <c r="S3" s="53" t="str">
        <f>A!S7</f>
        <v>n+15</v>
      </c>
      <c r="T3" s="53" t="str">
        <f>A!T7</f>
        <v>n+16</v>
      </c>
      <c r="U3" s="53" t="str">
        <f>A!U7</f>
        <v>n+17</v>
      </c>
      <c r="V3" s="53" t="str">
        <f>A!V7</f>
        <v>n+18</v>
      </c>
    </row>
    <row r="4" spans="1:22" x14ac:dyDescent="0.2">
      <c r="B4" s="9" t="s">
        <v>0</v>
      </c>
      <c r="C4" s="10"/>
    </row>
    <row r="5" spans="1:22" ht="12.75" customHeight="1" x14ac:dyDescent="0.2">
      <c r="A5" s="8">
        <f>A!A9</f>
        <v>2</v>
      </c>
      <c r="B5" s="9" t="s">
        <v>14</v>
      </c>
      <c r="C5" s="31" t="s">
        <v>15</v>
      </c>
      <c r="D5" s="24">
        <f>D7+D16+D24</f>
        <v>0</v>
      </c>
      <c r="E5" s="24">
        <f t="shared" ref="E5:V5" si="0">E7+E16+E24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4">
        <f t="shared" si="0"/>
        <v>0</v>
      </c>
      <c r="P5" s="24">
        <f t="shared" si="0"/>
        <v>0</v>
      </c>
      <c r="Q5" s="24">
        <f t="shared" si="0"/>
        <v>0</v>
      </c>
      <c r="R5" s="24">
        <f t="shared" si="0"/>
        <v>0</v>
      </c>
      <c r="S5" s="24">
        <f t="shared" si="0"/>
        <v>0</v>
      </c>
      <c r="T5" s="24">
        <f t="shared" si="0"/>
        <v>0</v>
      </c>
      <c r="U5" s="24">
        <f t="shared" si="0"/>
        <v>0</v>
      </c>
      <c r="V5" s="24">
        <f t="shared" si="0"/>
        <v>0</v>
      </c>
    </row>
    <row r="6" spans="1:22" ht="12.75" customHeight="1" x14ac:dyDescent="0.2">
      <c r="B6" s="9"/>
      <c r="C6" s="11"/>
    </row>
    <row r="7" spans="1:22" ht="12.75" customHeight="1" x14ac:dyDescent="0.2">
      <c r="A7" s="8">
        <f>A!A11</f>
        <v>3</v>
      </c>
      <c r="B7" s="9" t="s">
        <v>16</v>
      </c>
      <c r="C7" s="31" t="s">
        <v>17</v>
      </c>
      <c r="D7" s="24">
        <f>D8+D9+D14</f>
        <v>0</v>
      </c>
      <c r="E7" s="24">
        <f t="shared" ref="E7:V7" si="1">E8+E9+E14</f>
        <v>0</v>
      </c>
      <c r="F7" s="24">
        <f t="shared" si="1"/>
        <v>0</v>
      </c>
      <c r="G7" s="24">
        <f t="shared" si="1"/>
        <v>0</v>
      </c>
      <c r="H7" s="24">
        <f t="shared" si="1"/>
        <v>0</v>
      </c>
      <c r="I7" s="24">
        <f t="shared" si="1"/>
        <v>0</v>
      </c>
      <c r="J7" s="24">
        <f t="shared" si="1"/>
        <v>0</v>
      </c>
      <c r="K7" s="24">
        <f t="shared" si="1"/>
        <v>0</v>
      </c>
      <c r="L7" s="24">
        <f t="shared" si="1"/>
        <v>0</v>
      </c>
      <c r="M7" s="24">
        <f t="shared" si="1"/>
        <v>0</v>
      </c>
      <c r="N7" s="24">
        <f t="shared" si="1"/>
        <v>0</v>
      </c>
      <c r="O7" s="24">
        <f t="shared" si="1"/>
        <v>0</v>
      </c>
      <c r="P7" s="24">
        <f t="shared" si="1"/>
        <v>0</v>
      </c>
      <c r="Q7" s="24">
        <f t="shared" si="1"/>
        <v>0</v>
      </c>
      <c r="R7" s="24">
        <f t="shared" si="1"/>
        <v>0</v>
      </c>
      <c r="S7" s="24">
        <f t="shared" si="1"/>
        <v>0</v>
      </c>
      <c r="T7" s="24">
        <f t="shared" si="1"/>
        <v>0</v>
      </c>
      <c r="U7" s="24">
        <f t="shared" si="1"/>
        <v>0</v>
      </c>
      <c r="V7" s="24">
        <f t="shared" si="1"/>
        <v>0</v>
      </c>
    </row>
    <row r="8" spans="1:22" ht="12.75" customHeight="1" x14ac:dyDescent="0.2">
      <c r="A8" s="8">
        <f>A!A12</f>
        <v>4</v>
      </c>
      <c r="B8" s="9" t="s">
        <v>117</v>
      </c>
      <c r="C8" s="28" t="s">
        <v>18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12.75" customHeight="1" x14ac:dyDescent="0.2">
      <c r="A9" s="8">
        <f>A!A13</f>
        <v>5</v>
      </c>
      <c r="B9" s="9" t="s">
        <v>19</v>
      </c>
      <c r="C9" s="30">
        <v>11</v>
      </c>
      <c r="D9" s="24">
        <f>D10+D11+D12+D13</f>
        <v>0</v>
      </c>
      <c r="E9" s="24">
        <f t="shared" ref="E9:V9" si="2">E10+E11+E12+E13</f>
        <v>0</v>
      </c>
      <c r="F9" s="24">
        <f t="shared" si="2"/>
        <v>0</v>
      </c>
      <c r="G9" s="24">
        <f t="shared" si="2"/>
        <v>0</v>
      </c>
      <c r="H9" s="24">
        <f t="shared" si="2"/>
        <v>0</v>
      </c>
      <c r="I9" s="24">
        <f t="shared" si="2"/>
        <v>0</v>
      </c>
      <c r="J9" s="24">
        <f t="shared" si="2"/>
        <v>0</v>
      </c>
      <c r="K9" s="24">
        <f t="shared" si="2"/>
        <v>0</v>
      </c>
      <c r="L9" s="24">
        <f t="shared" si="2"/>
        <v>0</v>
      </c>
      <c r="M9" s="24">
        <f t="shared" si="2"/>
        <v>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0</v>
      </c>
      <c r="R9" s="24">
        <f t="shared" si="2"/>
        <v>0</v>
      </c>
      <c r="S9" s="24">
        <f t="shared" si="2"/>
        <v>0</v>
      </c>
      <c r="T9" s="24">
        <f t="shared" si="2"/>
        <v>0</v>
      </c>
      <c r="U9" s="24">
        <f t="shared" si="2"/>
        <v>0</v>
      </c>
      <c r="V9" s="24">
        <f t="shared" si="2"/>
        <v>0</v>
      </c>
    </row>
    <row r="10" spans="1:22" ht="12" customHeight="1" x14ac:dyDescent="0.2">
      <c r="A10" s="8">
        <f>A!A14</f>
        <v>6</v>
      </c>
      <c r="B10" s="19" t="s">
        <v>20</v>
      </c>
      <c r="C10" s="29">
        <v>12</v>
      </c>
      <c r="D10" s="50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ht="12" customHeight="1" x14ac:dyDescent="0.2">
      <c r="A11" s="8">
        <f>A!A15</f>
        <v>7</v>
      </c>
      <c r="B11" s="19" t="s">
        <v>21</v>
      </c>
      <c r="C11" s="27">
        <v>13</v>
      </c>
      <c r="D11" s="49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</row>
    <row r="12" spans="1:22" ht="12" customHeight="1" x14ac:dyDescent="0.2">
      <c r="A12" s="8">
        <f>A!A16</f>
        <v>8</v>
      </c>
      <c r="B12" s="19" t="s">
        <v>22</v>
      </c>
      <c r="C12" s="27">
        <v>14</v>
      </c>
      <c r="D12" s="49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</row>
    <row r="13" spans="1:22" ht="12" customHeight="1" x14ac:dyDescent="0.2">
      <c r="A13" s="8">
        <f>A!A17</f>
        <v>9</v>
      </c>
      <c r="B13" s="19" t="s">
        <v>89</v>
      </c>
      <c r="C13" s="27" t="s">
        <v>90</v>
      </c>
      <c r="D13" s="49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</row>
    <row r="14" spans="1:22" ht="12.75" customHeight="1" x14ac:dyDescent="0.2">
      <c r="A14" s="8">
        <f>A!A18</f>
        <v>10</v>
      </c>
      <c r="B14" s="9" t="s">
        <v>23</v>
      </c>
      <c r="C14" s="28">
        <v>21</v>
      </c>
      <c r="D14" s="49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 ht="12.75" customHeight="1" x14ac:dyDescent="0.2">
      <c r="B15" s="9"/>
      <c r="C15" s="11"/>
    </row>
    <row r="16" spans="1:22" ht="12.75" customHeight="1" x14ac:dyDescent="0.2">
      <c r="A16" s="8">
        <f>A!A20</f>
        <v>11</v>
      </c>
      <c r="B16" s="9" t="s">
        <v>24</v>
      </c>
      <c r="C16" s="31" t="s">
        <v>25</v>
      </c>
      <c r="D16" s="24">
        <f>D17+D18+D20+D22+D23+D24</f>
        <v>0</v>
      </c>
      <c r="E16" s="24">
        <f t="shared" ref="E16:V16" si="3">E17+E18+E20+E22+E23+E24</f>
        <v>0</v>
      </c>
      <c r="F16" s="24">
        <f t="shared" si="3"/>
        <v>0</v>
      </c>
      <c r="G16" s="24">
        <f t="shared" si="3"/>
        <v>0</v>
      </c>
      <c r="H16" s="24">
        <f t="shared" si="3"/>
        <v>0</v>
      </c>
      <c r="I16" s="24">
        <f t="shared" si="3"/>
        <v>0</v>
      </c>
      <c r="J16" s="24">
        <f t="shared" si="3"/>
        <v>0</v>
      </c>
      <c r="K16" s="24">
        <f t="shared" si="3"/>
        <v>0</v>
      </c>
      <c r="L16" s="24">
        <f t="shared" si="3"/>
        <v>0</v>
      </c>
      <c r="M16" s="24">
        <f t="shared" si="3"/>
        <v>0</v>
      </c>
      <c r="N16" s="24">
        <f t="shared" si="3"/>
        <v>0</v>
      </c>
      <c r="O16" s="24">
        <f t="shared" si="3"/>
        <v>0</v>
      </c>
      <c r="P16" s="24">
        <f t="shared" si="3"/>
        <v>0</v>
      </c>
      <c r="Q16" s="24">
        <f t="shared" si="3"/>
        <v>0</v>
      </c>
      <c r="R16" s="24">
        <f t="shared" si="3"/>
        <v>0</v>
      </c>
      <c r="S16" s="24">
        <f t="shared" si="3"/>
        <v>0</v>
      </c>
      <c r="T16" s="24">
        <f t="shared" si="3"/>
        <v>0</v>
      </c>
      <c r="U16" s="24">
        <f t="shared" si="3"/>
        <v>0</v>
      </c>
      <c r="V16" s="24">
        <f t="shared" si="3"/>
        <v>0</v>
      </c>
    </row>
    <row r="17" spans="1:22" ht="12.75" customHeight="1" x14ac:dyDescent="0.2">
      <c r="A17" s="8">
        <f>A!A21</f>
        <v>12</v>
      </c>
      <c r="B17" s="9" t="s">
        <v>26</v>
      </c>
      <c r="C17" s="38" t="s">
        <v>27</v>
      </c>
      <c r="D17" s="49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2" ht="12.75" customHeight="1" x14ac:dyDescent="0.2">
      <c r="A18" s="8">
        <f>A!A22</f>
        <v>13</v>
      </c>
      <c r="B18" s="9" t="s">
        <v>28</v>
      </c>
      <c r="C18" s="38" t="s">
        <v>29</v>
      </c>
      <c r="D18" s="49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2" ht="12.75" customHeight="1" x14ac:dyDescent="0.2">
      <c r="A19" s="8">
        <f>A!A23</f>
        <v>14</v>
      </c>
      <c r="B19" s="9" t="s">
        <v>30</v>
      </c>
      <c r="C19" s="38" t="s">
        <v>31</v>
      </c>
      <c r="D19" s="49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</row>
    <row r="20" spans="1:22" ht="12.75" customHeight="1" x14ac:dyDescent="0.2">
      <c r="A20" s="8">
        <f>A!A24</f>
        <v>15</v>
      </c>
      <c r="B20" s="9" t="s">
        <v>32</v>
      </c>
      <c r="C20" s="38" t="s">
        <v>33</v>
      </c>
      <c r="D20" s="49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</row>
    <row r="21" spans="1:22" ht="12.75" customHeight="1" x14ac:dyDescent="0.2">
      <c r="A21" s="8">
        <f>A!A25</f>
        <v>16</v>
      </c>
      <c r="B21" s="9" t="s">
        <v>34</v>
      </c>
      <c r="C21" s="38" t="s">
        <v>35</v>
      </c>
      <c r="D21" s="49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</row>
    <row r="22" spans="1:22" ht="12.75" customHeight="1" x14ac:dyDescent="0.2">
      <c r="A22" s="8">
        <f>A!A26</f>
        <v>17</v>
      </c>
      <c r="B22" s="9" t="s">
        <v>36</v>
      </c>
      <c r="C22" s="38" t="s">
        <v>37</v>
      </c>
      <c r="D22" s="49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</row>
    <row r="23" spans="1:22" ht="12.75" customHeight="1" x14ac:dyDescent="0.2">
      <c r="A23" s="8">
        <f>A!A27</f>
        <v>18</v>
      </c>
      <c r="B23" s="9" t="s">
        <v>38</v>
      </c>
      <c r="C23" s="38" t="s">
        <v>39</v>
      </c>
      <c r="D23" s="49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</row>
    <row r="24" spans="1:22" ht="12.75" customHeight="1" x14ac:dyDescent="0.2">
      <c r="A24" s="8">
        <f>A!A28</f>
        <v>19</v>
      </c>
      <c r="B24" s="9" t="s">
        <v>40</v>
      </c>
      <c r="C24" s="38" t="s">
        <v>41</v>
      </c>
      <c r="D24" s="49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</row>
    <row r="26" spans="1:22" s="2" customFormat="1" x14ac:dyDescent="0.2">
      <c r="A26" s="8"/>
      <c r="B26" s="13" t="s">
        <v>103</v>
      </c>
      <c r="C26" s="10"/>
    </row>
    <row r="27" spans="1:22" s="3" customFormat="1" ht="12.75" customHeight="1" x14ac:dyDescent="0.2">
      <c r="A27" s="8">
        <f>A!A31</f>
        <v>20</v>
      </c>
      <c r="B27" s="9" t="s">
        <v>42</v>
      </c>
      <c r="C27" s="32">
        <v>79</v>
      </c>
      <c r="D27" s="25">
        <f>D29+D35+D46</f>
        <v>0</v>
      </c>
      <c r="E27" s="25">
        <f t="shared" ref="E27:V27" si="4">E29+E35+E46</f>
        <v>0</v>
      </c>
      <c r="F27" s="25">
        <f t="shared" si="4"/>
        <v>0</v>
      </c>
      <c r="G27" s="25">
        <f t="shared" si="4"/>
        <v>0</v>
      </c>
      <c r="H27" s="25">
        <f t="shared" si="4"/>
        <v>0</v>
      </c>
      <c r="I27" s="25">
        <f t="shared" si="4"/>
        <v>0</v>
      </c>
      <c r="J27" s="25">
        <f t="shared" si="4"/>
        <v>0</v>
      </c>
      <c r="K27" s="25">
        <f t="shared" si="4"/>
        <v>0</v>
      </c>
      <c r="L27" s="25">
        <f t="shared" si="4"/>
        <v>0</v>
      </c>
      <c r="M27" s="25">
        <f t="shared" si="4"/>
        <v>0</v>
      </c>
      <c r="N27" s="25">
        <f t="shared" si="4"/>
        <v>0</v>
      </c>
      <c r="O27" s="25">
        <f t="shared" si="4"/>
        <v>0</v>
      </c>
      <c r="P27" s="25">
        <f t="shared" si="4"/>
        <v>0</v>
      </c>
      <c r="Q27" s="25">
        <f t="shared" si="4"/>
        <v>0</v>
      </c>
      <c r="R27" s="25">
        <f t="shared" si="4"/>
        <v>0</v>
      </c>
      <c r="S27" s="25">
        <f t="shared" si="4"/>
        <v>0</v>
      </c>
      <c r="T27" s="25">
        <f t="shared" si="4"/>
        <v>0</v>
      </c>
      <c r="U27" s="25">
        <f t="shared" si="4"/>
        <v>0</v>
      </c>
      <c r="V27" s="25">
        <f t="shared" si="4"/>
        <v>0</v>
      </c>
    </row>
    <row r="28" spans="1:22" s="3" customFormat="1" ht="12.75" customHeight="1" x14ac:dyDescent="0.2">
      <c r="A28" s="8"/>
      <c r="B28" s="9"/>
      <c r="C28" s="14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</row>
    <row r="29" spans="1:22" s="3" customFormat="1" ht="12.75" customHeight="1" x14ac:dyDescent="0.2">
      <c r="A29" s="8">
        <f>A!A33</f>
        <v>21</v>
      </c>
      <c r="B29" s="9" t="s">
        <v>43</v>
      </c>
      <c r="C29" s="41">
        <v>80</v>
      </c>
      <c r="D29" s="49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spans="1:22" s="3" customFormat="1" ht="12.75" customHeight="1" x14ac:dyDescent="0.2">
      <c r="A30" s="8">
        <f>A!A34</f>
        <v>22</v>
      </c>
      <c r="B30" s="9" t="s">
        <v>44</v>
      </c>
      <c r="C30" s="41">
        <v>81</v>
      </c>
      <c r="D30" s="49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</row>
    <row r="31" spans="1:22" s="3" customFormat="1" ht="12.75" customHeight="1" x14ac:dyDescent="0.2">
      <c r="A31" s="8">
        <f>A!A35</f>
        <v>23</v>
      </c>
      <c r="B31" s="9" t="s">
        <v>91</v>
      </c>
      <c r="C31" s="41" t="s">
        <v>92</v>
      </c>
      <c r="D31" s="49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</row>
    <row r="32" spans="1:22" s="3" customFormat="1" ht="12.75" customHeight="1" x14ac:dyDescent="0.2">
      <c r="A32" s="8">
        <f>A!A36</f>
        <v>24</v>
      </c>
      <c r="B32" s="9" t="s">
        <v>45</v>
      </c>
      <c r="C32" s="41">
        <v>97</v>
      </c>
      <c r="D32" s="49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:22" s="3" customFormat="1" ht="12.75" customHeight="1" x14ac:dyDescent="0.2">
      <c r="A33" s="8">
        <f>A!A37</f>
        <v>25</v>
      </c>
      <c r="B33" s="9" t="s">
        <v>46</v>
      </c>
      <c r="C33" s="41">
        <v>100</v>
      </c>
      <c r="D33" s="49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pans="1:22" s="3" customFormat="1" ht="12.75" customHeight="1" x14ac:dyDescent="0.2">
      <c r="A34" s="8"/>
      <c r="B34" s="9"/>
      <c r="C34" s="14"/>
    </row>
    <row r="35" spans="1:22" s="3" customFormat="1" ht="12.75" customHeight="1" x14ac:dyDescent="0.2">
      <c r="A35" s="8">
        <f>A!A39</f>
        <v>26</v>
      </c>
      <c r="B35" s="9" t="s">
        <v>47</v>
      </c>
      <c r="C35" s="32">
        <v>101</v>
      </c>
      <c r="D35" s="25">
        <f>D36+D38+D39+D41+D43+D44+D45</f>
        <v>0</v>
      </c>
      <c r="E35" s="25">
        <f t="shared" ref="E35:V35" si="5">E36+E38+E39+E41+E43+E44+E45</f>
        <v>0</v>
      </c>
      <c r="F35" s="25">
        <f t="shared" si="5"/>
        <v>0</v>
      </c>
      <c r="G35" s="25">
        <f t="shared" si="5"/>
        <v>0</v>
      </c>
      <c r="H35" s="25">
        <f t="shared" si="5"/>
        <v>0</v>
      </c>
      <c r="I35" s="25">
        <f t="shared" si="5"/>
        <v>0</v>
      </c>
      <c r="J35" s="25">
        <f t="shared" si="5"/>
        <v>0</v>
      </c>
      <c r="K35" s="25">
        <f t="shared" si="5"/>
        <v>0</v>
      </c>
      <c r="L35" s="25">
        <f t="shared" si="5"/>
        <v>0</v>
      </c>
      <c r="M35" s="25">
        <f t="shared" si="5"/>
        <v>0</v>
      </c>
      <c r="N35" s="25">
        <f t="shared" si="5"/>
        <v>0</v>
      </c>
      <c r="O35" s="25">
        <f t="shared" si="5"/>
        <v>0</v>
      </c>
      <c r="P35" s="25">
        <f t="shared" si="5"/>
        <v>0</v>
      </c>
      <c r="Q35" s="25">
        <f t="shared" si="5"/>
        <v>0</v>
      </c>
      <c r="R35" s="25">
        <f t="shared" si="5"/>
        <v>0</v>
      </c>
      <c r="S35" s="25">
        <f t="shared" si="5"/>
        <v>0</v>
      </c>
      <c r="T35" s="25">
        <f t="shared" si="5"/>
        <v>0</v>
      </c>
      <c r="U35" s="25">
        <f t="shared" si="5"/>
        <v>0</v>
      </c>
      <c r="V35" s="25">
        <f t="shared" si="5"/>
        <v>0</v>
      </c>
    </row>
    <row r="36" spans="1:22" s="3" customFormat="1" ht="12.75" customHeight="1" x14ac:dyDescent="0.2">
      <c r="A36" s="8">
        <f>A!A40</f>
        <v>27</v>
      </c>
      <c r="B36" s="9" t="s">
        <v>48</v>
      </c>
      <c r="C36" s="41">
        <v>102</v>
      </c>
      <c r="D36" s="49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</row>
    <row r="37" spans="1:22" s="3" customFormat="1" ht="12.75" customHeight="1" x14ac:dyDescent="0.2">
      <c r="A37" s="8">
        <f>A!A41</f>
        <v>28</v>
      </c>
      <c r="B37" s="9" t="s">
        <v>49</v>
      </c>
      <c r="C37" s="41">
        <v>103</v>
      </c>
      <c r="D37" s="49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</row>
    <row r="38" spans="1:22" s="3" customFormat="1" ht="12.75" customHeight="1" x14ac:dyDescent="0.2">
      <c r="A38" s="8">
        <f>A!A42</f>
        <v>29</v>
      </c>
      <c r="B38" s="9" t="s">
        <v>2</v>
      </c>
      <c r="C38" s="41">
        <v>118</v>
      </c>
      <c r="D38" s="49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</row>
    <row r="39" spans="1:22" s="3" customFormat="1" ht="12.75" customHeight="1" x14ac:dyDescent="0.2">
      <c r="A39" s="8">
        <f>A!A43</f>
        <v>30</v>
      </c>
      <c r="B39" s="9" t="s">
        <v>3</v>
      </c>
      <c r="C39" s="41">
        <v>121</v>
      </c>
      <c r="D39" s="49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</row>
    <row r="40" spans="1:22" ht="12.75" customHeight="1" x14ac:dyDescent="0.2">
      <c r="B40" s="9"/>
      <c r="C40" s="11"/>
    </row>
    <row r="41" spans="1:22" s="3" customFormat="1" ht="12.75" customHeight="1" x14ac:dyDescent="0.2">
      <c r="A41" s="8">
        <f>A!A45</f>
        <v>31</v>
      </c>
      <c r="B41" s="9" t="s">
        <v>50</v>
      </c>
      <c r="C41" s="41">
        <v>122</v>
      </c>
      <c r="D41" s="49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</row>
    <row r="42" spans="1:22" s="3" customFormat="1" ht="12.75" customHeight="1" x14ac:dyDescent="0.2">
      <c r="A42" s="8">
        <f>A!A46</f>
        <v>32</v>
      </c>
      <c r="B42" s="9" t="s">
        <v>51</v>
      </c>
      <c r="C42" s="41">
        <v>123</v>
      </c>
      <c r="D42" s="49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</row>
    <row r="43" spans="1:22" s="3" customFormat="1" ht="12.75" customHeight="1" x14ac:dyDescent="0.2">
      <c r="A43" s="8">
        <f>A!A47</f>
        <v>33</v>
      </c>
      <c r="B43" s="9" t="s">
        <v>1</v>
      </c>
      <c r="C43" s="41">
        <v>136</v>
      </c>
      <c r="D43" s="49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1:22" s="3" customFormat="1" ht="12.75" customHeight="1" x14ac:dyDescent="0.2">
      <c r="A44" s="8">
        <f>A!A48</f>
        <v>34</v>
      </c>
      <c r="B44" s="9" t="s">
        <v>52</v>
      </c>
      <c r="C44" s="41">
        <v>139</v>
      </c>
      <c r="D44" s="49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</row>
    <row r="45" spans="1:22" s="3" customFormat="1" ht="12.75" customHeight="1" x14ac:dyDescent="0.2">
      <c r="A45" s="8">
        <f>A!A49</f>
        <v>35</v>
      </c>
      <c r="B45" s="9" t="s">
        <v>53</v>
      </c>
      <c r="C45" s="41">
        <v>140</v>
      </c>
      <c r="D45" s="49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</row>
    <row r="46" spans="1:22" s="3" customFormat="1" ht="12.75" customHeight="1" x14ac:dyDescent="0.2">
      <c r="A46" s="8">
        <f>A!A50</f>
        <v>36</v>
      </c>
      <c r="B46" s="9" t="s">
        <v>54</v>
      </c>
      <c r="C46" s="41">
        <v>141</v>
      </c>
      <c r="D46" s="49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</row>
    <row r="48" spans="1:22" s="16" customFormat="1" ht="12" customHeight="1" x14ac:dyDescent="0.2">
      <c r="A48" s="8"/>
      <c r="B48" s="9" t="s">
        <v>88</v>
      </c>
      <c r="C48" s="15"/>
    </row>
    <row r="49" spans="1:22" s="16" customFormat="1" ht="12.75" customHeight="1" x14ac:dyDescent="0.2">
      <c r="A49" s="8">
        <f>A!A53</f>
        <v>37</v>
      </c>
      <c r="B49" s="9" t="s">
        <v>55</v>
      </c>
      <c r="C49" s="42">
        <v>1</v>
      </c>
      <c r="D49" s="49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</row>
    <row r="50" spans="1:22" s="16" customFormat="1" ht="12.75" customHeight="1" x14ac:dyDescent="0.2">
      <c r="A50" s="8">
        <f>A!A54</f>
        <v>38</v>
      </c>
      <c r="B50" s="9" t="s">
        <v>56</v>
      </c>
      <c r="C50" s="33">
        <v>2</v>
      </c>
      <c r="D50" s="25">
        <f>D51+D52+D53+D56+D57</f>
        <v>0</v>
      </c>
      <c r="E50" s="25">
        <f t="shared" ref="E50:V50" si="6">E51+E52+E53+E56+E57</f>
        <v>0</v>
      </c>
      <c r="F50" s="25">
        <f t="shared" si="6"/>
        <v>0</v>
      </c>
      <c r="G50" s="25">
        <f t="shared" si="6"/>
        <v>0</v>
      </c>
      <c r="H50" s="25">
        <f t="shared" si="6"/>
        <v>0</v>
      </c>
      <c r="I50" s="25">
        <f t="shared" si="6"/>
        <v>0</v>
      </c>
      <c r="J50" s="25">
        <f t="shared" si="6"/>
        <v>0</v>
      </c>
      <c r="K50" s="25">
        <f t="shared" si="6"/>
        <v>0</v>
      </c>
      <c r="L50" s="25">
        <f t="shared" si="6"/>
        <v>0</v>
      </c>
      <c r="M50" s="25">
        <f t="shared" si="6"/>
        <v>0</v>
      </c>
      <c r="N50" s="25">
        <f t="shared" si="6"/>
        <v>0</v>
      </c>
      <c r="O50" s="25">
        <f t="shared" si="6"/>
        <v>0</v>
      </c>
      <c r="P50" s="25">
        <f t="shared" si="6"/>
        <v>0</v>
      </c>
      <c r="Q50" s="25">
        <f t="shared" si="6"/>
        <v>0</v>
      </c>
      <c r="R50" s="25">
        <f t="shared" si="6"/>
        <v>0</v>
      </c>
      <c r="S50" s="25">
        <f t="shared" si="6"/>
        <v>0</v>
      </c>
      <c r="T50" s="25">
        <f t="shared" si="6"/>
        <v>0</v>
      </c>
      <c r="U50" s="25">
        <f t="shared" si="6"/>
        <v>0</v>
      </c>
      <c r="V50" s="25">
        <f t="shared" si="6"/>
        <v>0</v>
      </c>
    </row>
    <row r="51" spans="1:22" s="3" customFormat="1" ht="12" customHeight="1" x14ac:dyDescent="0.2">
      <c r="A51" s="8">
        <f>A!A55</f>
        <v>39</v>
      </c>
      <c r="B51" s="19" t="s">
        <v>4</v>
      </c>
      <c r="C51" s="43">
        <v>3</v>
      </c>
      <c r="D51" s="49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</row>
    <row r="52" spans="1:22" s="3" customFormat="1" ht="12" customHeight="1" x14ac:dyDescent="0.2">
      <c r="A52" s="8">
        <f>A!A56</f>
        <v>40</v>
      </c>
      <c r="B52" s="19" t="s">
        <v>5</v>
      </c>
      <c r="C52" s="43">
        <v>4</v>
      </c>
      <c r="D52" s="49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</row>
    <row r="53" spans="1:22" s="3" customFormat="1" ht="12" customHeight="1" x14ac:dyDescent="0.2">
      <c r="A53" s="8">
        <f>A!A57</f>
        <v>41</v>
      </c>
      <c r="B53" s="19" t="s">
        <v>6</v>
      </c>
      <c r="C53" s="43">
        <v>5</v>
      </c>
      <c r="D53" s="49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</row>
    <row r="54" spans="1:22" s="3" customFormat="1" ht="12" customHeight="1" x14ac:dyDescent="0.2">
      <c r="A54" s="8">
        <f>A!A58</f>
        <v>42</v>
      </c>
      <c r="B54" s="19" t="s">
        <v>57</v>
      </c>
      <c r="C54" s="43">
        <v>6</v>
      </c>
      <c r="D54" s="49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</row>
    <row r="55" spans="1:22" s="3" customFormat="1" ht="12" customHeight="1" x14ac:dyDescent="0.2">
      <c r="A55" s="8">
        <f>A!A59</f>
        <v>43</v>
      </c>
      <c r="B55" s="19" t="s">
        <v>7</v>
      </c>
      <c r="C55" s="43">
        <v>7</v>
      </c>
      <c r="D55" s="49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</row>
    <row r="56" spans="1:22" s="3" customFormat="1" ht="12" customHeight="1" x14ac:dyDescent="0.2">
      <c r="A56" s="8">
        <f>A!A60</f>
        <v>44</v>
      </c>
      <c r="B56" s="19" t="s">
        <v>58</v>
      </c>
      <c r="C56" s="43">
        <v>8</v>
      </c>
      <c r="D56" s="49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</row>
    <row r="57" spans="1:22" s="3" customFormat="1" ht="12.75" customHeight="1" x14ac:dyDescent="0.2">
      <c r="A57" s="8">
        <f>A!A61</f>
        <v>45</v>
      </c>
      <c r="B57" s="19" t="s">
        <v>59</v>
      </c>
      <c r="C57" s="43">
        <v>9</v>
      </c>
      <c r="D57" s="49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</row>
    <row r="58" spans="1:22" s="3" customFormat="1" ht="12.75" customHeight="1" x14ac:dyDescent="0.2">
      <c r="A58" s="8">
        <f>A!A62</f>
        <v>46</v>
      </c>
      <c r="B58" s="9" t="s">
        <v>60</v>
      </c>
      <c r="C58" s="42">
        <v>10</v>
      </c>
      <c r="D58" s="49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</row>
    <row r="59" spans="1:22" s="3" customFormat="1" ht="12" customHeight="1" x14ac:dyDescent="0.2">
      <c r="A59" s="8">
        <f>A!A63</f>
        <v>47</v>
      </c>
      <c r="B59" s="19" t="s">
        <v>61</v>
      </c>
      <c r="C59" s="43">
        <v>11</v>
      </c>
      <c r="D59" s="49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</row>
    <row r="60" spans="1:22" s="3" customFormat="1" ht="12" customHeight="1" x14ac:dyDescent="0.2">
      <c r="A60" s="8">
        <f>A!A64</f>
        <v>48</v>
      </c>
      <c r="B60" s="19" t="s">
        <v>62</v>
      </c>
      <c r="C60" s="43">
        <v>12</v>
      </c>
      <c r="D60" s="49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</row>
    <row r="61" spans="1:22" s="3" customFormat="1" ht="12" customHeight="1" x14ac:dyDescent="0.2">
      <c r="A61" s="8">
        <f>A!A65</f>
        <v>49</v>
      </c>
      <c r="B61" s="19" t="s">
        <v>8</v>
      </c>
      <c r="C61" s="43">
        <v>13</v>
      </c>
      <c r="D61" s="49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</row>
    <row r="62" spans="1:22" s="3" customFormat="1" ht="12" customHeight="1" x14ac:dyDescent="0.2">
      <c r="A62" s="8">
        <f>A!A66</f>
        <v>50</v>
      </c>
      <c r="B62" s="19" t="s">
        <v>9</v>
      </c>
      <c r="C62" s="43">
        <v>14</v>
      </c>
      <c r="D62" s="49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</row>
    <row r="63" spans="1:22" s="3" customFormat="1" ht="12" customHeight="1" x14ac:dyDescent="0.2">
      <c r="A63" s="8">
        <f>A!A67</f>
        <v>51</v>
      </c>
      <c r="B63" s="19" t="s">
        <v>63</v>
      </c>
      <c r="C63" s="43">
        <v>15</v>
      </c>
      <c r="D63" s="49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</row>
    <row r="64" spans="1:22" s="3" customFormat="1" ht="12" customHeight="1" x14ac:dyDescent="0.2">
      <c r="A64" s="8">
        <f>A!A68</f>
        <v>52</v>
      </c>
      <c r="B64" s="19" t="s">
        <v>10</v>
      </c>
      <c r="C64" s="43">
        <v>16</v>
      </c>
      <c r="D64" s="49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</row>
    <row r="65" spans="1:22" s="3" customFormat="1" ht="12" customHeight="1" x14ac:dyDescent="0.2">
      <c r="A65" s="8">
        <f>A!A69</f>
        <v>53</v>
      </c>
      <c r="B65" s="19" t="s">
        <v>64</v>
      </c>
      <c r="C65" s="43">
        <v>17</v>
      </c>
      <c r="D65" s="49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</row>
    <row r="66" spans="1:22" s="3" customFormat="1" ht="12" customHeight="1" x14ac:dyDescent="0.2">
      <c r="A66" s="8">
        <f>A!A70</f>
        <v>54</v>
      </c>
      <c r="B66" s="19" t="s">
        <v>65</v>
      </c>
      <c r="C66" s="43">
        <v>21</v>
      </c>
      <c r="D66" s="49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</row>
    <row r="67" spans="1:22" s="3" customFormat="1" ht="12.75" customHeight="1" x14ac:dyDescent="0.2">
      <c r="A67" s="8">
        <f>A!A71</f>
        <v>55</v>
      </c>
      <c r="B67" s="9" t="s">
        <v>66</v>
      </c>
      <c r="C67" s="33">
        <v>27</v>
      </c>
      <c r="D67" s="25">
        <f>D50-D58</f>
        <v>0</v>
      </c>
      <c r="E67" s="25">
        <f t="shared" ref="E67:V67" si="7">E50-E58</f>
        <v>0</v>
      </c>
      <c r="F67" s="25">
        <f t="shared" si="7"/>
        <v>0</v>
      </c>
      <c r="G67" s="25">
        <f t="shared" si="7"/>
        <v>0</v>
      </c>
      <c r="H67" s="25">
        <f t="shared" si="7"/>
        <v>0</v>
      </c>
      <c r="I67" s="25">
        <f t="shared" si="7"/>
        <v>0</v>
      </c>
      <c r="J67" s="25">
        <f t="shared" si="7"/>
        <v>0</v>
      </c>
      <c r="K67" s="25">
        <f t="shared" si="7"/>
        <v>0</v>
      </c>
      <c r="L67" s="25">
        <f t="shared" si="7"/>
        <v>0</v>
      </c>
      <c r="M67" s="25">
        <f t="shared" si="7"/>
        <v>0</v>
      </c>
      <c r="N67" s="25">
        <f t="shared" si="7"/>
        <v>0</v>
      </c>
      <c r="O67" s="25">
        <f t="shared" si="7"/>
        <v>0</v>
      </c>
      <c r="P67" s="25">
        <f t="shared" si="7"/>
        <v>0</v>
      </c>
      <c r="Q67" s="25">
        <f t="shared" si="7"/>
        <v>0</v>
      </c>
      <c r="R67" s="25">
        <f t="shared" si="7"/>
        <v>0</v>
      </c>
      <c r="S67" s="25">
        <f t="shared" si="7"/>
        <v>0</v>
      </c>
      <c r="T67" s="25">
        <f t="shared" si="7"/>
        <v>0</v>
      </c>
      <c r="U67" s="25">
        <f t="shared" si="7"/>
        <v>0</v>
      </c>
      <c r="V67" s="25">
        <f t="shared" si="7"/>
        <v>0</v>
      </c>
    </row>
    <row r="68" spans="1:22" s="3" customFormat="1" ht="12.75" customHeight="1" x14ac:dyDescent="0.2">
      <c r="A68" s="8"/>
      <c r="B68" s="9"/>
      <c r="C68" s="17"/>
    </row>
    <row r="69" spans="1:22" s="3" customFormat="1" ht="12.75" customHeight="1" x14ac:dyDescent="0.2">
      <c r="A69" s="8">
        <f>A!A73</f>
        <v>56</v>
      </c>
      <c r="B69" s="9" t="s">
        <v>67</v>
      </c>
      <c r="C69" s="33">
        <v>28</v>
      </c>
      <c r="D69" s="25">
        <f>(D51+D52+D53+D54+D55)-(D59+D60+D61+D62)</f>
        <v>0</v>
      </c>
      <c r="E69" s="25">
        <f t="shared" ref="E69:V69" si="8">(E51+E52+E53+E54+E55)-(E59+E60+E61+E62)</f>
        <v>0</v>
      </c>
      <c r="F69" s="25">
        <f t="shared" si="8"/>
        <v>0</v>
      </c>
      <c r="G69" s="25">
        <f t="shared" si="8"/>
        <v>0</v>
      </c>
      <c r="H69" s="25">
        <f t="shared" si="8"/>
        <v>0</v>
      </c>
      <c r="I69" s="25">
        <f t="shared" si="8"/>
        <v>0</v>
      </c>
      <c r="J69" s="25">
        <f t="shared" si="8"/>
        <v>0</v>
      </c>
      <c r="K69" s="25">
        <f t="shared" si="8"/>
        <v>0</v>
      </c>
      <c r="L69" s="25">
        <f t="shared" si="8"/>
        <v>0</v>
      </c>
      <c r="M69" s="25">
        <f t="shared" si="8"/>
        <v>0</v>
      </c>
      <c r="N69" s="25">
        <f t="shared" si="8"/>
        <v>0</v>
      </c>
      <c r="O69" s="25">
        <f t="shared" si="8"/>
        <v>0</v>
      </c>
      <c r="P69" s="25">
        <f t="shared" si="8"/>
        <v>0</v>
      </c>
      <c r="Q69" s="25">
        <f t="shared" si="8"/>
        <v>0</v>
      </c>
      <c r="R69" s="25">
        <f t="shared" si="8"/>
        <v>0</v>
      </c>
      <c r="S69" s="25">
        <f t="shared" si="8"/>
        <v>0</v>
      </c>
      <c r="T69" s="25">
        <f t="shared" si="8"/>
        <v>0</v>
      </c>
      <c r="U69" s="25">
        <f t="shared" si="8"/>
        <v>0</v>
      </c>
      <c r="V69" s="25">
        <f t="shared" si="8"/>
        <v>0</v>
      </c>
    </row>
    <row r="70" spans="1:22" s="3" customFormat="1" ht="12.75" customHeight="1" x14ac:dyDescent="0.2">
      <c r="A70" s="8"/>
      <c r="B70" s="9"/>
      <c r="C70" s="1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</row>
    <row r="71" spans="1:22" s="3" customFormat="1" ht="12.75" customHeight="1" x14ac:dyDescent="0.2">
      <c r="A71" s="8">
        <f>A!A75</f>
        <v>57</v>
      </c>
      <c r="B71" s="9" t="s">
        <v>68</v>
      </c>
      <c r="C71" s="42">
        <v>29</v>
      </c>
      <c r="D71" s="49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</row>
    <row r="72" spans="1:22" s="3" customFormat="1" ht="12" customHeight="1" x14ac:dyDescent="0.2">
      <c r="A72" s="8">
        <f>A!A76</f>
        <v>58</v>
      </c>
      <c r="B72" s="12" t="s">
        <v>11</v>
      </c>
      <c r="C72" s="43">
        <v>39</v>
      </c>
      <c r="D72" s="49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</row>
    <row r="73" spans="1:22" s="3" customFormat="1" ht="12.75" customHeight="1" x14ac:dyDescent="0.2">
      <c r="A73" s="8">
        <f>A!A77</f>
        <v>59</v>
      </c>
      <c r="B73" s="9" t="s">
        <v>69</v>
      </c>
      <c r="C73" s="42">
        <v>45</v>
      </c>
      <c r="D73" s="49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</row>
    <row r="74" spans="1:22" s="3" customFormat="1" ht="12" customHeight="1" x14ac:dyDescent="0.2">
      <c r="A74" s="8">
        <f>A!A78</f>
        <v>60</v>
      </c>
      <c r="B74" s="12" t="s">
        <v>12</v>
      </c>
      <c r="C74" s="43">
        <v>49</v>
      </c>
      <c r="D74" s="49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</row>
    <row r="75" spans="1:22" s="3" customFormat="1" ht="12.75" customHeight="1" x14ac:dyDescent="0.2">
      <c r="A75" s="8">
        <f>A!A79</f>
        <v>61</v>
      </c>
      <c r="B75" s="9" t="s">
        <v>70</v>
      </c>
      <c r="C75" s="34">
        <v>55</v>
      </c>
      <c r="D75" s="25">
        <f>D71-D73</f>
        <v>0</v>
      </c>
      <c r="E75" s="25">
        <f t="shared" ref="E75:V75" si="9">E71-E73</f>
        <v>0</v>
      </c>
      <c r="F75" s="25">
        <f t="shared" si="9"/>
        <v>0</v>
      </c>
      <c r="G75" s="25">
        <f t="shared" si="9"/>
        <v>0</v>
      </c>
      <c r="H75" s="25">
        <f t="shared" si="9"/>
        <v>0</v>
      </c>
      <c r="I75" s="25">
        <f t="shared" si="9"/>
        <v>0</v>
      </c>
      <c r="J75" s="25">
        <f t="shared" si="9"/>
        <v>0</v>
      </c>
      <c r="K75" s="25">
        <f t="shared" si="9"/>
        <v>0</v>
      </c>
      <c r="L75" s="25">
        <f t="shared" si="9"/>
        <v>0</v>
      </c>
      <c r="M75" s="25">
        <f t="shared" si="9"/>
        <v>0</v>
      </c>
      <c r="N75" s="25">
        <f t="shared" si="9"/>
        <v>0</v>
      </c>
      <c r="O75" s="25">
        <f t="shared" si="9"/>
        <v>0</v>
      </c>
      <c r="P75" s="25">
        <f t="shared" si="9"/>
        <v>0</v>
      </c>
      <c r="Q75" s="25">
        <f t="shared" si="9"/>
        <v>0</v>
      </c>
      <c r="R75" s="25">
        <f t="shared" si="9"/>
        <v>0</v>
      </c>
      <c r="S75" s="25">
        <f t="shared" si="9"/>
        <v>0</v>
      </c>
      <c r="T75" s="25">
        <f t="shared" si="9"/>
        <v>0</v>
      </c>
      <c r="U75" s="25">
        <f t="shared" si="9"/>
        <v>0</v>
      </c>
      <c r="V75" s="25">
        <f t="shared" si="9"/>
        <v>0</v>
      </c>
    </row>
    <row r="76" spans="1:22" s="3" customFormat="1" ht="12.75" customHeight="1" x14ac:dyDescent="0.2">
      <c r="A76" s="8">
        <f>A!A80</f>
        <v>62</v>
      </c>
      <c r="B76" s="9" t="s">
        <v>71</v>
      </c>
      <c r="C76" s="34">
        <v>56</v>
      </c>
      <c r="D76" s="25">
        <f>D67+D75</f>
        <v>0</v>
      </c>
      <c r="E76" s="25">
        <f t="shared" ref="E76:V76" si="10">E67+E75</f>
        <v>0</v>
      </c>
      <c r="F76" s="25">
        <f t="shared" si="10"/>
        <v>0</v>
      </c>
      <c r="G76" s="25">
        <f t="shared" si="10"/>
        <v>0</v>
      </c>
      <c r="H76" s="25">
        <f t="shared" si="10"/>
        <v>0</v>
      </c>
      <c r="I76" s="25">
        <f t="shared" si="10"/>
        <v>0</v>
      </c>
      <c r="J76" s="25">
        <f t="shared" si="10"/>
        <v>0</v>
      </c>
      <c r="K76" s="25">
        <f t="shared" si="10"/>
        <v>0</v>
      </c>
      <c r="L76" s="25">
        <f t="shared" si="10"/>
        <v>0</v>
      </c>
      <c r="M76" s="25">
        <f t="shared" si="10"/>
        <v>0</v>
      </c>
      <c r="N76" s="25">
        <f t="shared" si="10"/>
        <v>0</v>
      </c>
      <c r="O76" s="25">
        <f t="shared" si="10"/>
        <v>0</v>
      </c>
      <c r="P76" s="25">
        <f t="shared" si="10"/>
        <v>0</v>
      </c>
      <c r="Q76" s="25">
        <f t="shared" si="10"/>
        <v>0</v>
      </c>
      <c r="R76" s="25">
        <f t="shared" si="10"/>
        <v>0</v>
      </c>
      <c r="S76" s="25">
        <f t="shared" si="10"/>
        <v>0</v>
      </c>
      <c r="T76" s="25">
        <f t="shared" si="10"/>
        <v>0</v>
      </c>
      <c r="U76" s="25">
        <f t="shared" si="10"/>
        <v>0</v>
      </c>
      <c r="V76" s="25">
        <f t="shared" si="10"/>
        <v>0</v>
      </c>
    </row>
    <row r="77" spans="1:22" s="3" customFormat="1" ht="12.75" customHeight="1" x14ac:dyDescent="0.2">
      <c r="A77" s="8"/>
      <c r="B77" s="9"/>
      <c r="C77" s="18"/>
    </row>
    <row r="78" spans="1:22" s="3" customFormat="1" ht="12.75" customHeight="1" x14ac:dyDescent="0.2">
      <c r="A78" s="8">
        <f>A!A82</f>
        <v>63</v>
      </c>
      <c r="B78" s="9" t="s">
        <v>93</v>
      </c>
      <c r="C78" s="43"/>
      <c r="D78" s="49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</row>
    <row r="79" spans="1:22" s="3" customFormat="1" ht="12.75" customHeight="1" x14ac:dyDescent="0.2">
      <c r="A79" s="8"/>
      <c r="B79" s="9"/>
      <c r="C79" s="18"/>
    </row>
    <row r="80" spans="1:22" s="3" customFormat="1" ht="12" customHeight="1" x14ac:dyDescent="0.2">
      <c r="A80" s="8">
        <f>A!A84</f>
        <v>64</v>
      </c>
      <c r="B80" s="12" t="s">
        <v>13</v>
      </c>
      <c r="C80" s="43">
        <v>57</v>
      </c>
      <c r="D80" s="49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</row>
    <row r="81" spans="1:22" s="3" customFormat="1" ht="12.75" customHeight="1" x14ac:dyDescent="0.2">
      <c r="A81" s="8">
        <f>A!A85</f>
        <v>65</v>
      </c>
      <c r="B81" s="12" t="s">
        <v>72</v>
      </c>
      <c r="C81" s="43">
        <v>60</v>
      </c>
      <c r="D81" s="49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</row>
    <row r="82" spans="1:22" s="3" customFormat="1" ht="12.75" customHeight="1" x14ac:dyDescent="0.2">
      <c r="A82" s="8">
        <f>A!A86</f>
        <v>66</v>
      </c>
      <c r="B82" s="9" t="s">
        <v>118</v>
      </c>
      <c r="C82" s="33">
        <v>61</v>
      </c>
      <c r="D82" s="25">
        <f>D76-D80-D81</f>
        <v>0</v>
      </c>
      <c r="E82" s="25">
        <f t="shared" ref="E82:V82" si="11">E76-E80-E81</f>
        <v>0</v>
      </c>
      <c r="F82" s="25">
        <f t="shared" si="11"/>
        <v>0</v>
      </c>
      <c r="G82" s="25">
        <f t="shared" si="11"/>
        <v>0</v>
      </c>
      <c r="H82" s="25">
        <f t="shared" si="11"/>
        <v>0</v>
      </c>
      <c r="I82" s="25">
        <f t="shared" si="11"/>
        <v>0</v>
      </c>
      <c r="J82" s="25">
        <f t="shared" si="11"/>
        <v>0</v>
      </c>
      <c r="K82" s="25">
        <f t="shared" si="11"/>
        <v>0</v>
      </c>
      <c r="L82" s="25">
        <f t="shared" si="11"/>
        <v>0</v>
      </c>
      <c r="M82" s="25">
        <f t="shared" si="11"/>
        <v>0</v>
      </c>
      <c r="N82" s="25">
        <f t="shared" si="11"/>
        <v>0</v>
      </c>
      <c r="O82" s="25">
        <f t="shared" si="11"/>
        <v>0</v>
      </c>
      <c r="P82" s="25">
        <f t="shared" si="11"/>
        <v>0</v>
      </c>
      <c r="Q82" s="25">
        <f t="shared" si="11"/>
        <v>0</v>
      </c>
      <c r="R82" s="25">
        <f t="shared" si="11"/>
        <v>0</v>
      </c>
      <c r="S82" s="25">
        <f t="shared" si="11"/>
        <v>0</v>
      </c>
      <c r="T82" s="25">
        <f t="shared" si="11"/>
        <v>0</v>
      </c>
      <c r="U82" s="25">
        <f t="shared" si="11"/>
        <v>0</v>
      </c>
      <c r="V82" s="25">
        <f t="shared" si="11"/>
        <v>0</v>
      </c>
    </row>
    <row r="84" spans="1:22" s="16" customFormat="1" ht="12" customHeight="1" x14ac:dyDescent="0.2">
      <c r="A84" s="8"/>
      <c r="B84" s="9" t="s">
        <v>74</v>
      </c>
      <c r="C84" s="15"/>
    </row>
    <row r="85" spans="1:22" s="16" customFormat="1" ht="12" customHeight="1" x14ac:dyDescent="0.2">
      <c r="A85" s="8">
        <f>A!A89</f>
        <v>67</v>
      </c>
      <c r="B85" s="9" t="s">
        <v>87</v>
      </c>
      <c r="C85" s="33"/>
      <c r="D85" s="25">
        <f t="shared" ref="D85:G85" si="12">D86+D92</f>
        <v>0</v>
      </c>
      <c r="E85" s="25">
        <f t="shared" si="12"/>
        <v>0</v>
      </c>
      <c r="F85" s="25">
        <f t="shared" si="12"/>
        <v>0</v>
      </c>
      <c r="G85" s="25">
        <f t="shared" si="12"/>
        <v>0</v>
      </c>
      <c r="H85" s="25">
        <f>H86+H92</f>
        <v>0</v>
      </c>
      <c r="I85" s="25">
        <f t="shared" ref="I85:V85" si="13">I86+I92</f>
        <v>0</v>
      </c>
      <c r="J85" s="25">
        <f t="shared" si="13"/>
        <v>0</v>
      </c>
      <c r="K85" s="25">
        <f t="shared" si="13"/>
        <v>0</v>
      </c>
      <c r="L85" s="25">
        <f t="shared" si="13"/>
        <v>0</v>
      </c>
      <c r="M85" s="25">
        <f t="shared" si="13"/>
        <v>0</v>
      </c>
      <c r="N85" s="25">
        <f t="shared" si="13"/>
        <v>0</v>
      </c>
      <c r="O85" s="25">
        <f t="shared" si="13"/>
        <v>0</v>
      </c>
      <c r="P85" s="25">
        <f t="shared" si="13"/>
        <v>0</v>
      </c>
      <c r="Q85" s="25">
        <f t="shared" si="13"/>
        <v>0</v>
      </c>
      <c r="R85" s="25">
        <f t="shared" si="13"/>
        <v>0</v>
      </c>
      <c r="S85" s="25">
        <f t="shared" si="13"/>
        <v>0</v>
      </c>
      <c r="T85" s="25">
        <f t="shared" si="13"/>
        <v>0</v>
      </c>
      <c r="U85" s="25">
        <f t="shared" si="13"/>
        <v>0</v>
      </c>
      <c r="V85" s="25">
        <f t="shared" si="13"/>
        <v>0</v>
      </c>
    </row>
    <row r="86" spans="1:22" s="16" customFormat="1" ht="12.75" customHeight="1" x14ac:dyDescent="0.2">
      <c r="A86" s="8">
        <f>A!A90</f>
        <v>68</v>
      </c>
      <c r="B86" s="9" t="s">
        <v>75</v>
      </c>
      <c r="C86" s="33"/>
      <c r="D86" s="25">
        <f>D87+D88+D89+D90+D91</f>
        <v>0</v>
      </c>
      <c r="E86" s="25">
        <f t="shared" ref="E86:V86" si="14">E87+E88+E89+E90+E91</f>
        <v>0</v>
      </c>
      <c r="F86" s="25">
        <f t="shared" si="14"/>
        <v>0</v>
      </c>
      <c r="G86" s="25">
        <f t="shared" si="14"/>
        <v>0</v>
      </c>
      <c r="H86" s="25">
        <f t="shared" si="14"/>
        <v>0</v>
      </c>
      <c r="I86" s="25">
        <f t="shared" si="14"/>
        <v>0</v>
      </c>
      <c r="J86" s="25">
        <f t="shared" si="14"/>
        <v>0</v>
      </c>
      <c r="K86" s="25">
        <f t="shared" si="14"/>
        <v>0</v>
      </c>
      <c r="L86" s="25">
        <f t="shared" si="14"/>
        <v>0</v>
      </c>
      <c r="M86" s="25">
        <f t="shared" si="14"/>
        <v>0</v>
      </c>
      <c r="N86" s="25">
        <f t="shared" si="14"/>
        <v>0</v>
      </c>
      <c r="O86" s="25">
        <f t="shared" si="14"/>
        <v>0</v>
      </c>
      <c r="P86" s="25">
        <f t="shared" si="14"/>
        <v>0</v>
      </c>
      <c r="Q86" s="25">
        <f t="shared" si="14"/>
        <v>0</v>
      </c>
      <c r="R86" s="25">
        <f t="shared" si="14"/>
        <v>0</v>
      </c>
      <c r="S86" s="25">
        <f t="shared" si="14"/>
        <v>0</v>
      </c>
      <c r="T86" s="25">
        <f t="shared" si="14"/>
        <v>0</v>
      </c>
      <c r="U86" s="25">
        <f t="shared" si="14"/>
        <v>0</v>
      </c>
      <c r="V86" s="25">
        <f t="shared" si="14"/>
        <v>0</v>
      </c>
    </row>
    <row r="87" spans="1:22" s="16" customFormat="1" ht="12.75" customHeight="1" x14ac:dyDescent="0.2">
      <c r="A87" s="8">
        <f>A!A91</f>
        <v>69</v>
      </c>
      <c r="B87" s="19" t="s">
        <v>76</v>
      </c>
      <c r="C87" s="42"/>
      <c r="D87" s="49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</row>
    <row r="88" spans="1:22" s="3" customFormat="1" ht="12" customHeight="1" x14ac:dyDescent="0.2">
      <c r="A88" s="8">
        <f>A!A92</f>
        <v>70</v>
      </c>
      <c r="B88" s="19" t="s">
        <v>77</v>
      </c>
      <c r="C88" s="43"/>
      <c r="D88" s="49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</row>
    <row r="89" spans="1:22" s="3" customFormat="1" ht="12" customHeight="1" x14ac:dyDescent="0.2">
      <c r="A89" s="8">
        <f>A!A93</f>
        <v>71</v>
      </c>
      <c r="B89" s="19" t="s">
        <v>78</v>
      </c>
      <c r="C89" s="43"/>
      <c r="D89" s="49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</row>
    <row r="90" spans="1:22" x14ac:dyDescent="0.2">
      <c r="A90" s="8">
        <f>A!A94</f>
        <v>72</v>
      </c>
      <c r="B90" s="1" t="s">
        <v>79</v>
      </c>
      <c r="C90" s="40"/>
      <c r="D90" s="49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</row>
    <row r="91" spans="1:22" x14ac:dyDescent="0.2">
      <c r="A91" s="8">
        <f>A!A95</f>
        <v>73</v>
      </c>
      <c r="B91" s="1" t="s">
        <v>80</v>
      </c>
      <c r="C91" s="40"/>
      <c r="D91" s="49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</row>
    <row r="92" spans="1:22" s="20" customFormat="1" x14ac:dyDescent="0.2">
      <c r="A92" s="8">
        <f>A!A96</f>
        <v>74</v>
      </c>
      <c r="B92" s="20" t="s">
        <v>82</v>
      </c>
      <c r="C92" s="35"/>
      <c r="D92" s="25">
        <f>(D93+D94+D95+D96+D97)</f>
        <v>0</v>
      </c>
      <c r="E92" s="25">
        <f t="shared" ref="E92:V92" si="15">(E93+E94+E95+E96+E97)</f>
        <v>0</v>
      </c>
      <c r="F92" s="25">
        <f t="shared" si="15"/>
        <v>0</v>
      </c>
      <c r="G92" s="25">
        <f t="shared" si="15"/>
        <v>0</v>
      </c>
      <c r="H92" s="25">
        <f t="shared" si="15"/>
        <v>0</v>
      </c>
      <c r="I92" s="25">
        <f t="shared" si="15"/>
        <v>0</v>
      </c>
      <c r="J92" s="25">
        <f t="shared" si="15"/>
        <v>0</v>
      </c>
      <c r="K92" s="25">
        <f t="shared" si="15"/>
        <v>0</v>
      </c>
      <c r="L92" s="25">
        <f t="shared" si="15"/>
        <v>0</v>
      </c>
      <c r="M92" s="25">
        <f t="shared" si="15"/>
        <v>0</v>
      </c>
      <c r="N92" s="25">
        <f t="shared" si="15"/>
        <v>0</v>
      </c>
      <c r="O92" s="25">
        <f t="shared" si="15"/>
        <v>0</v>
      </c>
      <c r="P92" s="25">
        <f t="shared" si="15"/>
        <v>0</v>
      </c>
      <c r="Q92" s="25">
        <f t="shared" si="15"/>
        <v>0</v>
      </c>
      <c r="R92" s="25">
        <f t="shared" si="15"/>
        <v>0</v>
      </c>
      <c r="S92" s="25">
        <f t="shared" si="15"/>
        <v>0</v>
      </c>
      <c r="T92" s="25">
        <f t="shared" si="15"/>
        <v>0</v>
      </c>
      <c r="U92" s="25">
        <f t="shared" si="15"/>
        <v>0</v>
      </c>
      <c r="V92" s="25">
        <f t="shared" si="15"/>
        <v>0</v>
      </c>
    </row>
    <row r="93" spans="1:22" x14ac:dyDescent="0.2">
      <c r="A93" s="8">
        <f>A!A97</f>
        <v>75</v>
      </c>
      <c r="B93" s="19" t="s">
        <v>76</v>
      </c>
      <c r="C93" s="40"/>
      <c r="D93" s="49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</row>
    <row r="94" spans="1:22" x14ac:dyDescent="0.2">
      <c r="A94" s="8">
        <f>A!A98</f>
        <v>76</v>
      </c>
      <c r="B94" s="19" t="s">
        <v>77</v>
      </c>
      <c r="C94" s="40"/>
      <c r="D94" s="49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</row>
    <row r="95" spans="1:22" x14ac:dyDescent="0.2">
      <c r="A95" s="8">
        <f>A!A99</f>
        <v>77</v>
      </c>
      <c r="B95" s="19" t="s">
        <v>78</v>
      </c>
      <c r="C95" s="40"/>
      <c r="D95" s="49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</row>
    <row r="96" spans="1:22" x14ac:dyDescent="0.2">
      <c r="A96" s="8">
        <f>A!A100</f>
        <v>78</v>
      </c>
      <c r="B96" s="1" t="s">
        <v>79</v>
      </c>
      <c r="C96" s="40"/>
      <c r="D96" s="49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</row>
    <row r="97" spans="1:22" x14ac:dyDescent="0.2">
      <c r="A97" s="8">
        <f>A!A101</f>
        <v>79</v>
      </c>
      <c r="B97" s="1" t="s">
        <v>80</v>
      </c>
      <c r="C97" s="40"/>
      <c r="D97" s="49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</row>
    <row r="98" spans="1:22" ht="11.25" customHeight="1" x14ac:dyDescent="0.2">
      <c r="B98" s="6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ht="11.25" customHeight="1" x14ac:dyDescent="0.2">
      <c r="B99" s="21" t="s">
        <v>84</v>
      </c>
      <c r="C99" s="36"/>
      <c r="D99" s="24">
        <f>D100+D101</f>
        <v>0</v>
      </c>
      <c r="E99" s="24">
        <f t="shared" ref="E99:V99" si="16">E100+E101</f>
        <v>0</v>
      </c>
      <c r="F99" s="24">
        <f t="shared" si="16"/>
        <v>0</v>
      </c>
      <c r="G99" s="24">
        <f t="shared" si="16"/>
        <v>0</v>
      </c>
      <c r="H99" s="24">
        <f t="shared" si="16"/>
        <v>0</v>
      </c>
      <c r="I99" s="24">
        <f t="shared" si="16"/>
        <v>0</v>
      </c>
      <c r="J99" s="24">
        <f t="shared" si="16"/>
        <v>0</v>
      </c>
      <c r="K99" s="24">
        <f t="shared" si="16"/>
        <v>0</v>
      </c>
      <c r="L99" s="24">
        <f t="shared" si="16"/>
        <v>0</v>
      </c>
      <c r="M99" s="24">
        <f t="shared" si="16"/>
        <v>0</v>
      </c>
      <c r="N99" s="24">
        <f t="shared" si="16"/>
        <v>0</v>
      </c>
      <c r="O99" s="24">
        <f t="shared" si="16"/>
        <v>0</v>
      </c>
      <c r="P99" s="24">
        <f t="shared" si="16"/>
        <v>0</v>
      </c>
      <c r="Q99" s="24">
        <f t="shared" si="16"/>
        <v>0</v>
      </c>
      <c r="R99" s="24">
        <f t="shared" si="16"/>
        <v>0</v>
      </c>
      <c r="S99" s="24">
        <f t="shared" si="16"/>
        <v>0</v>
      </c>
      <c r="T99" s="24">
        <f t="shared" si="16"/>
        <v>0</v>
      </c>
      <c r="U99" s="24">
        <f t="shared" si="16"/>
        <v>0</v>
      </c>
      <c r="V99" s="24">
        <f t="shared" si="16"/>
        <v>0</v>
      </c>
    </row>
    <row r="100" spans="1:22" x14ac:dyDescent="0.2">
      <c r="A100" s="8">
        <f>A!A104</f>
        <v>80</v>
      </c>
      <c r="B100" s="4" t="s">
        <v>81</v>
      </c>
      <c r="C100" s="40"/>
      <c r="D100" s="49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</row>
    <row r="101" spans="1:22" x14ac:dyDescent="0.2">
      <c r="A101" s="8">
        <f>A!A105</f>
        <v>81</v>
      </c>
      <c r="B101" s="4" t="s">
        <v>83</v>
      </c>
      <c r="C101" s="40"/>
      <c r="D101" s="49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</row>
    <row r="102" spans="1:22" x14ac:dyDescent="0.2">
      <c r="B102" s="8"/>
      <c r="C102" s="7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 s="20" customFormat="1" x14ac:dyDescent="0.2">
      <c r="A103" s="8"/>
      <c r="B103" s="21" t="s">
        <v>85</v>
      </c>
      <c r="C103" s="36"/>
      <c r="D103" s="24">
        <f>D104+D105+D106</f>
        <v>0</v>
      </c>
      <c r="E103" s="24">
        <f t="shared" ref="E103:V103" si="17">E104+E105+E106</f>
        <v>0</v>
      </c>
      <c r="F103" s="24">
        <f t="shared" si="17"/>
        <v>0</v>
      </c>
      <c r="G103" s="24">
        <f t="shared" si="17"/>
        <v>0</v>
      </c>
      <c r="H103" s="24">
        <f t="shared" si="17"/>
        <v>0</v>
      </c>
      <c r="I103" s="24">
        <f t="shared" si="17"/>
        <v>0</v>
      </c>
      <c r="J103" s="24">
        <f t="shared" si="17"/>
        <v>0</v>
      </c>
      <c r="K103" s="24">
        <f t="shared" si="17"/>
        <v>0</v>
      </c>
      <c r="L103" s="24">
        <f t="shared" si="17"/>
        <v>0</v>
      </c>
      <c r="M103" s="24">
        <f t="shared" si="17"/>
        <v>0</v>
      </c>
      <c r="N103" s="24">
        <f t="shared" si="17"/>
        <v>0</v>
      </c>
      <c r="O103" s="24">
        <f t="shared" si="17"/>
        <v>0</v>
      </c>
      <c r="P103" s="24">
        <f t="shared" si="17"/>
        <v>0</v>
      </c>
      <c r="Q103" s="24">
        <f t="shared" si="17"/>
        <v>0</v>
      </c>
      <c r="R103" s="24">
        <f t="shared" si="17"/>
        <v>0</v>
      </c>
      <c r="S103" s="24">
        <f t="shared" si="17"/>
        <v>0</v>
      </c>
      <c r="T103" s="24">
        <f t="shared" si="17"/>
        <v>0</v>
      </c>
      <c r="U103" s="24">
        <f t="shared" si="17"/>
        <v>0</v>
      </c>
      <c r="V103" s="24">
        <f t="shared" si="17"/>
        <v>0</v>
      </c>
    </row>
    <row r="104" spans="1:22" x14ac:dyDescent="0.2">
      <c r="A104" s="8">
        <v>82</v>
      </c>
      <c r="B104" s="1" t="s">
        <v>119</v>
      </c>
      <c r="C104" s="40"/>
      <c r="D104" s="49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</row>
    <row r="105" spans="1:22" x14ac:dyDescent="0.2">
      <c r="A105" s="8">
        <v>83</v>
      </c>
      <c r="B105" s="1" t="s">
        <v>120</v>
      </c>
      <c r="C105" s="40"/>
      <c r="D105" s="49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</row>
    <row r="106" spans="1:22" x14ac:dyDescent="0.2">
      <c r="A106" s="8">
        <v>84</v>
      </c>
      <c r="B106" s="1" t="s">
        <v>86</v>
      </c>
      <c r="C106" s="40"/>
      <c r="D106" s="49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</row>
    <row r="107" spans="1:22" x14ac:dyDescent="0.2">
      <c r="B107" s="1"/>
    </row>
  </sheetData>
  <pageMargins left="0.7" right="0.7" top="0.75" bottom="0.75" header="0.3" footer="0.3"/>
  <pageSetup paperSize="8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VYSVETLIVKY</vt:lpstr>
      <vt:lpstr>A</vt:lpstr>
      <vt:lpstr>B</vt:lpstr>
      <vt:lpstr>A!Oblasť_tlače</vt:lpstr>
    </vt:vector>
  </TitlesOfParts>
  <Company>MHSR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Skoda</dc:creator>
  <cp:lastModifiedBy>Boris Skoda</cp:lastModifiedBy>
  <cp:lastPrinted>2017-02-27T13:00:51Z</cp:lastPrinted>
  <dcterms:created xsi:type="dcterms:W3CDTF">2016-11-20T12:13:28Z</dcterms:created>
  <dcterms:modified xsi:type="dcterms:W3CDTF">2017-04-26T05:34:45Z</dcterms:modified>
</cp:coreProperties>
</file>