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79" lockStructure="1"/>
  <bookViews>
    <workbookView xWindow="12870" yWindow="720" windowWidth="17880" windowHeight="9120"/>
  </bookViews>
  <sheets>
    <sheet name="Malá kalkulačka" sheetId="7" r:id="rId1"/>
    <sheet name="Veľká kalkulačka" sheetId="10" r:id="rId2"/>
    <sheet name="Vysvetlivky" sheetId="9" r:id="rId3"/>
    <sheet name="vstupy" sheetId="2" state="hidden" r:id="rId4"/>
  </sheets>
  <calcPr calcId="145621" calcOnSave="0"/>
</workbook>
</file>

<file path=xl/calcChain.xml><?xml version="1.0" encoding="utf-8"?>
<calcChain xmlns="http://schemas.openxmlformats.org/spreadsheetml/2006/main">
  <c r="E610" i="10" l="1"/>
  <c r="E609" i="10"/>
  <c r="K608" i="10"/>
  <c r="O608" i="10" s="1"/>
  <c r="P608" i="10" s="1"/>
  <c r="E608" i="10"/>
  <c r="E607" i="10"/>
  <c r="E606" i="10"/>
  <c r="K605" i="10"/>
  <c r="O605" i="10" s="1"/>
  <c r="E605" i="10"/>
  <c r="E604" i="10"/>
  <c r="E603" i="10"/>
  <c r="K602" i="10"/>
  <c r="O602" i="10" s="1"/>
  <c r="P602" i="10" s="1"/>
  <c r="E602" i="10"/>
  <c r="L602" i="10" s="1"/>
  <c r="E601" i="10"/>
  <c r="E600" i="10"/>
  <c r="K599" i="10"/>
  <c r="O599" i="10" s="1"/>
  <c r="E599" i="10"/>
  <c r="E598" i="10"/>
  <c r="E597" i="10"/>
  <c r="K596" i="10"/>
  <c r="E596" i="10"/>
  <c r="E595" i="10"/>
  <c r="E594" i="10"/>
  <c r="L593" i="10"/>
  <c r="K593" i="10"/>
  <c r="O593" i="10" s="1"/>
  <c r="E593" i="10"/>
  <c r="E592" i="10"/>
  <c r="E591" i="10"/>
  <c r="L590" i="10" s="1"/>
  <c r="M590" i="10" s="1"/>
  <c r="N590" i="10" s="1"/>
  <c r="K590" i="10"/>
  <c r="O590" i="10" s="1"/>
  <c r="P590" i="10" s="1"/>
  <c r="E590" i="10"/>
  <c r="E589" i="10"/>
  <c r="E588" i="10"/>
  <c r="Q587" i="10"/>
  <c r="R587" i="10" s="1"/>
  <c r="K587" i="10"/>
  <c r="O587" i="10" s="1"/>
  <c r="E587" i="10"/>
  <c r="E586" i="10"/>
  <c r="E585" i="10"/>
  <c r="K584" i="10"/>
  <c r="O584" i="10" s="1"/>
  <c r="P584" i="10" s="1"/>
  <c r="E584" i="10"/>
  <c r="E583" i="10"/>
  <c r="L581" i="10" s="1"/>
  <c r="E582" i="10"/>
  <c r="K581" i="10"/>
  <c r="O581" i="10" s="1"/>
  <c r="P581" i="10" s="1"/>
  <c r="E581" i="10"/>
  <c r="E580" i="10"/>
  <c r="E579" i="10"/>
  <c r="K578" i="10"/>
  <c r="O578" i="10" s="1"/>
  <c r="P578" i="10" s="1"/>
  <c r="E578" i="10"/>
  <c r="L578" i="10" s="1"/>
  <c r="M578" i="10" s="1"/>
  <c r="N578" i="10" s="1"/>
  <c r="E577" i="10"/>
  <c r="E576" i="10"/>
  <c r="K575" i="10"/>
  <c r="E575" i="10"/>
  <c r="E574" i="10"/>
  <c r="E573" i="10"/>
  <c r="K572" i="10"/>
  <c r="E572" i="10"/>
  <c r="E571" i="10"/>
  <c r="E570" i="10"/>
  <c r="L569" i="10"/>
  <c r="K569" i="10"/>
  <c r="O569" i="10" s="1"/>
  <c r="E569" i="10"/>
  <c r="E568" i="10"/>
  <c r="E567" i="10"/>
  <c r="K566" i="10"/>
  <c r="O566" i="10" s="1"/>
  <c r="P566" i="10" s="1"/>
  <c r="E566" i="10"/>
  <c r="E565" i="10"/>
  <c r="E564" i="10"/>
  <c r="Q563" i="10"/>
  <c r="R563" i="10" s="1"/>
  <c r="K563" i="10"/>
  <c r="O563" i="10" s="1"/>
  <c r="E563" i="10"/>
  <c r="E562" i="10"/>
  <c r="E561" i="10"/>
  <c r="K560" i="10"/>
  <c r="E560" i="10"/>
  <c r="E559" i="10"/>
  <c r="E558" i="10"/>
  <c r="Q557" i="10"/>
  <c r="R557" i="10" s="1"/>
  <c r="K557" i="10"/>
  <c r="O557" i="10" s="1"/>
  <c r="P557" i="10" s="1"/>
  <c r="E557" i="10"/>
  <c r="E556" i="10"/>
  <c r="E555" i="10"/>
  <c r="K554" i="10"/>
  <c r="O554" i="10" s="1"/>
  <c r="E554" i="10"/>
  <c r="E553" i="10"/>
  <c r="E552" i="10"/>
  <c r="K551" i="10"/>
  <c r="O551" i="10" s="1"/>
  <c r="E551" i="10"/>
  <c r="E550" i="10"/>
  <c r="E549" i="10"/>
  <c r="K548" i="10"/>
  <c r="O548" i="10" s="1"/>
  <c r="P548" i="10" s="1"/>
  <c r="E548" i="10"/>
  <c r="L548" i="10" s="1"/>
  <c r="E547" i="10"/>
  <c r="E546" i="10"/>
  <c r="P545" i="10"/>
  <c r="K545" i="10"/>
  <c r="O545" i="10" s="1"/>
  <c r="E545" i="10"/>
  <c r="E544" i="10"/>
  <c r="E543" i="10"/>
  <c r="Q542" i="10"/>
  <c r="R542" i="10" s="1"/>
  <c r="K542" i="10"/>
  <c r="O542" i="10" s="1"/>
  <c r="E542" i="10"/>
  <c r="E541" i="10"/>
  <c r="E540" i="10"/>
  <c r="K539" i="10"/>
  <c r="E539" i="10"/>
  <c r="E538" i="10"/>
  <c r="E537" i="10"/>
  <c r="K536" i="10"/>
  <c r="E536" i="10"/>
  <c r="E535" i="10"/>
  <c r="E534" i="10"/>
  <c r="K533" i="10"/>
  <c r="O533" i="10" s="1"/>
  <c r="P533" i="10" s="1"/>
  <c r="E533" i="10"/>
  <c r="L533" i="10" s="1"/>
  <c r="E532" i="10"/>
  <c r="E531" i="10"/>
  <c r="K530" i="10"/>
  <c r="E530" i="10"/>
  <c r="E529" i="10"/>
  <c r="E528" i="10"/>
  <c r="K527" i="10"/>
  <c r="O527" i="10" s="1"/>
  <c r="E527" i="10"/>
  <c r="E526" i="10"/>
  <c r="E525" i="10"/>
  <c r="L524" i="10"/>
  <c r="K524" i="10"/>
  <c r="O524" i="10" s="1"/>
  <c r="P524" i="10" s="1"/>
  <c r="E524" i="10"/>
  <c r="E523" i="10"/>
  <c r="E522" i="10"/>
  <c r="L521" i="10" s="1"/>
  <c r="K521" i="10"/>
  <c r="E521" i="10"/>
  <c r="E520" i="10"/>
  <c r="E519" i="10"/>
  <c r="Q518" i="10"/>
  <c r="R518" i="10" s="1"/>
  <c r="K518" i="10"/>
  <c r="O518" i="10" s="1"/>
  <c r="E518" i="10"/>
  <c r="E517" i="10"/>
  <c r="E516" i="10"/>
  <c r="K515" i="10"/>
  <c r="E515" i="10"/>
  <c r="E514" i="10"/>
  <c r="E513" i="10"/>
  <c r="K512" i="10"/>
  <c r="E512" i="10"/>
  <c r="E511" i="10"/>
  <c r="E510" i="10"/>
  <c r="K509" i="10"/>
  <c r="O509" i="10" s="1"/>
  <c r="P509" i="10" s="1"/>
  <c r="E509" i="10"/>
  <c r="L509" i="10" s="1"/>
  <c r="E508" i="10"/>
  <c r="E507" i="10"/>
  <c r="K506" i="10"/>
  <c r="O506" i="10" s="1"/>
  <c r="E506" i="10"/>
  <c r="E505" i="10"/>
  <c r="E504" i="10"/>
  <c r="K503" i="10"/>
  <c r="O503" i="10" s="1"/>
  <c r="E503" i="10"/>
  <c r="E502" i="10"/>
  <c r="E501" i="10"/>
  <c r="P500" i="10"/>
  <c r="K500" i="10"/>
  <c r="O500" i="10" s="1"/>
  <c r="E500" i="10"/>
  <c r="E499" i="10"/>
  <c r="E498" i="10"/>
  <c r="K497" i="10"/>
  <c r="O497" i="10" s="1"/>
  <c r="P497" i="10" s="1"/>
  <c r="E497" i="10"/>
  <c r="E496" i="10"/>
  <c r="E495" i="10"/>
  <c r="K494" i="10"/>
  <c r="O494" i="10" s="1"/>
  <c r="E494" i="10"/>
  <c r="L494" i="10" s="1"/>
  <c r="M494" i="10" s="1"/>
  <c r="N494" i="10" s="1"/>
  <c r="E493" i="10"/>
  <c r="E492" i="10"/>
  <c r="K491" i="10"/>
  <c r="E491" i="10"/>
  <c r="E490" i="10"/>
  <c r="E489" i="10"/>
  <c r="K488" i="10"/>
  <c r="E488" i="10"/>
  <c r="E487" i="10"/>
  <c r="E486" i="10"/>
  <c r="K485" i="10"/>
  <c r="O485" i="10" s="1"/>
  <c r="P485" i="10" s="1"/>
  <c r="E485" i="10"/>
  <c r="E484" i="10"/>
  <c r="E483" i="10"/>
  <c r="Q482" i="10"/>
  <c r="R482" i="10" s="1"/>
  <c r="K482" i="10"/>
  <c r="O482" i="10" s="1"/>
  <c r="E482" i="10"/>
  <c r="E481" i="10"/>
  <c r="E480" i="10"/>
  <c r="K479" i="10"/>
  <c r="O479" i="10" s="1"/>
  <c r="E479" i="10"/>
  <c r="E478" i="10"/>
  <c r="E477" i="10"/>
  <c r="K476" i="10"/>
  <c r="O476" i="10" s="1"/>
  <c r="P476" i="10" s="1"/>
  <c r="E476" i="10"/>
  <c r="E475" i="10"/>
  <c r="E474" i="10"/>
  <c r="Q473" i="10"/>
  <c r="R473" i="10" s="1"/>
  <c r="K473" i="10"/>
  <c r="O473" i="10" s="1"/>
  <c r="E473" i="10"/>
  <c r="E472" i="10"/>
  <c r="E471" i="10"/>
  <c r="K470" i="10"/>
  <c r="E470" i="10"/>
  <c r="E469" i="10"/>
  <c r="E468" i="10"/>
  <c r="K467" i="10"/>
  <c r="E467" i="10"/>
  <c r="E466" i="10"/>
  <c r="E465" i="10"/>
  <c r="K464" i="10"/>
  <c r="E464" i="10"/>
  <c r="L464" i="10" s="1"/>
  <c r="E463" i="10"/>
  <c r="E462" i="10"/>
  <c r="K461" i="10"/>
  <c r="E461" i="10"/>
  <c r="E460" i="10"/>
  <c r="E459" i="10"/>
  <c r="K458" i="10"/>
  <c r="E458" i="10"/>
  <c r="E457" i="10"/>
  <c r="E456" i="10"/>
  <c r="K455" i="10"/>
  <c r="O455" i="10" s="1"/>
  <c r="E455" i="10"/>
  <c r="E454" i="10"/>
  <c r="E453" i="10"/>
  <c r="O452" i="10"/>
  <c r="P452" i="10" s="1"/>
  <c r="K452" i="10"/>
  <c r="E452" i="10"/>
  <c r="E451" i="10"/>
  <c r="E450" i="10"/>
  <c r="K449" i="10"/>
  <c r="Q449" i="10" s="1"/>
  <c r="R449" i="10" s="1"/>
  <c r="E449" i="10"/>
  <c r="E448" i="10"/>
  <c r="E447" i="10"/>
  <c r="K446" i="10"/>
  <c r="O446" i="10" s="1"/>
  <c r="E446" i="10"/>
  <c r="E445" i="10"/>
  <c r="E444" i="10"/>
  <c r="K443" i="10"/>
  <c r="O443" i="10" s="1"/>
  <c r="P443" i="10" s="1"/>
  <c r="E443" i="10"/>
  <c r="E442" i="10"/>
  <c r="E441" i="10"/>
  <c r="K440" i="10"/>
  <c r="E440" i="10"/>
  <c r="E439" i="10"/>
  <c r="E438" i="10"/>
  <c r="K437" i="10"/>
  <c r="E437" i="10"/>
  <c r="E436" i="10"/>
  <c r="E435" i="10"/>
  <c r="L434" i="10"/>
  <c r="K434" i="10"/>
  <c r="E434" i="10"/>
  <c r="E433" i="10"/>
  <c r="E432" i="10"/>
  <c r="Q431" i="10"/>
  <c r="R431" i="10" s="1"/>
  <c r="K431" i="10"/>
  <c r="O431" i="10" s="1"/>
  <c r="P431" i="10" s="1"/>
  <c r="E431" i="10"/>
  <c r="E430" i="10"/>
  <c r="E429" i="10"/>
  <c r="K428" i="10"/>
  <c r="O428" i="10" s="1"/>
  <c r="E428" i="10"/>
  <c r="E427" i="10"/>
  <c r="E426" i="10"/>
  <c r="K425" i="10"/>
  <c r="O425" i="10" s="1"/>
  <c r="P425" i="10" s="1"/>
  <c r="E425" i="10"/>
  <c r="E424" i="10"/>
  <c r="E423" i="10"/>
  <c r="K422" i="10"/>
  <c r="O422" i="10" s="1"/>
  <c r="P422" i="10" s="1"/>
  <c r="E422" i="10"/>
  <c r="L422" i="10" s="1"/>
  <c r="E421" i="10"/>
  <c r="E420" i="10"/>
  <c r="K419" i="10"/>
  <c r="O419" i="10" s="1"/>
  <c r="P419" i="10" s="1"/>
  <c r="E419" i="10"/>
  <c r="E418" i="10"/>
  <c r="E417" i="10"/>
  <c r="Q416" i="10"/>
  <c r="R416" i="10" s="1"/>
  <c r="K416" i="10"/>
  <c r="O416" i="10" s="1"/>
  <c r="E416" i="10"/>
  <c r="E415" i="10"/>
  <c r="E414" i="10"/>
  <c r="K413" i="10"/>
  <c r="E413" i="10"/>
  <c r="E412" i="10"/>
  <c r="E411" i="10"/>
  <c r="L410" i="10" s="1"/>
  <c r="K410" i="10"/>
  <c r="O410" i="10" s="1"/>
  <c r="E410" i="10"/>
  <c r="E409" i="10"/>
  <c r="E408" i="10"/>
  <c r="K407" i="10"/>
  <c r="O407" i="10" s="1"/>
  <c r="E407" i="10"/>
  <c r="E406" i="10"/>
  <c r="E405" i="10"/>
  <c r="K404" i="10"/>
  <c r="O404" i="10" s="1"/>
  <c r="E404" i="10"/>
  <c r="E403" i="10"/>
  <c r="E402" i="10"/>
  <c r="K401" i="10"/>
  <c r="Q401" i="10" s="1"/>
  <c r="R401" i="10" s="1"/>
  <c r="E401" i="10"/>
  <c r="E400" i="10"/>
  <c r="E399" i="10"/>
  <c r="K398" i="10"/>
  <c r="O398" i="10" s="1"/>
  <c r="E398" i="10"/>
  <c r="E397" i="10"/>
  <c r="E396" i="10"/>
  <c r="K395" i="10"/>
  <c r="O395" i="10" s="1"/>
  <c r="E395" i="10"/>
  <c r="L395" i="10" s="1"/>
  <c r="E394" i="10"/>
  <c r="E393" i="10"/>
  <c r="K392" i="10"/>
  <c r="Q392" i="10" s="1"/>
  <c r="R392" i="10" s="1"/>
  <c r="E392" i="10"/>
  <c r="E391" i="10"/>
  <c r="E390" i="10"/>
  <c r="L389" i="10" s="1"/>
  <c r="K389" i="10"/>
  <c r="O389" i="10" s="1"/>
  <c r="E389" i="10"/>
  <c r="E388" i="10"/>
  <c r="E387" i="10"/>
  <c r="K386" i="10"/>
  <c r="O386" i="10" s="1"/>
  <c r="E386" i="10"/>
  <c r="E385" i="10"/>
  <c r="E384" i="10"/>
  <c r="Q383" i="10"/>
  <c r="R383" i="10" s="1"/>
  <c r="K383" i="10"/>
  <c r="O383" i="10" s="1"/>
  <c r="E383" i="10"/>
  <c r="E382" i="10"/>
  <c r="E381" i="10"/>
  <c r="K380" i="10"/>
  <c r="Q380" i="10" s="1"/>
  <c r="R380" i="10" s="1"/>
  <c r="E380" i="10"/>
  <c r="E379" i="10"/>
  <c r="E378" i="10"/>
  <c r="K377" i="10"/>
  <c r="Q377" i="10" s="1"/>
  <c r="R377" i="10" s="1"/>
  <c r="E377" i="10"/>
  <c r="E376" i="10"/>
  <c r="E375" i="10"/>
  <c r="K374" i="10"/>
  <c r="O374" i="10" s="1"/>
  <c r="E374" i="10"/>
  <c r="L374" i="10" s="1"/>
  <c r="E373" i="10"/>
  <c r="E372" i="10"/>
  <c r="K371" i="10"/>
  <c r="Q371" i="10" s="1"/>
  <c r="R371" i="10" s="1"/>
  <c r="E371" i="10"/>
  <c r="E370" i="10"/>
  <c r="E369" i="10"/>
  <c r="K368" i="10"/>
  <c r="O368" i="10" s="1"/>
  <c r="P368" i="10" s="1"/>
  <c r="E368" i="10"/>
  <c r="E367" i="10"/>
  <c r="E366" i="10"/>
  <c r="K365" i="10"/>
  <c r="E365" i="10"/>
  <c r="E364" i="10"/>
  <c r="E363" i="10"/>
  <c r="K362" i="10"/>
  <c r="O362" i="10" s="1"/>
  <c r="P362" i="10" s="1"/>
  <c r="E362" i="10"/>
  <c r="E361" i="10"/>
  <c r="E360" i="10"/>
  <c r="Q359" i="10"/>
  <c r="R359" i="10" s="1"/>
  <c r="K359" i="10"/>
  <c r="O359" i="10" s="1"/>
  <c r="P359" i="10" s="1"/>
  <c r="E359" i="10"/>
  <c r="E358" i="10"/>
  <c r="E357" i="10"/>
  <c r="K356" i="10"/>
  <c r="O356" i="10" s="1"/>
  <c r="P356" i="10" s="1"/>
  <c r="E356" i="10"/>
  <c r="E355" i="10"/>
  <c r="E354" i="10"/>
  <c r="K353" i="10"/>
  <c r="E353" i="10"/>
  <c r="E352" i="10"/>
  <c r="E351" i="10"/>
  <c r="K350" i="10"/>
  <c r="O350" i="10" s="1"/>
  <c r="E350" i="10"/>
  <c r="L350" i="10" s="1"/>
  <c r="E349" i="10"/>
  <c r="E348" i="10"/>
  <c r="K347" i="10"/>
  <c r="E347" i="10"/>
  <c r="E346" i="10"/>
  <c r="E345" i="10"/>
  <c r="K344" i="10"/>
  <c r="O344" i="10" s="1"/>
  <c r="E344" i="10"/>
  <c r="E343" i="10"/>
  <c r="E342" i="10"/>
  <c r="K341" i="10"/>
  <c r="E341" i="10"/>
  <c r="L341" i="10" s="1"/>
  <c r="E340" i="10"/>
  <c r="E339" i="10"/>
  <c r="K338" i="10"/>
  <c r="O338" i="10" s="1"/>
  <c r="P338" i="10" s="1"/>
  <c r="E338" i="10"/>
  <c r="E337" i="10"/>
  <c r="E336" i="10"/>
  <c r="K335" i="10"/>
  <c r="Q335" i="10" s="1"/>
  <c r="R335" i="10" s="1"/>
  <c r="E335" i="10"/>
  <c r="E334" i="10"/>
  <c r="E333" i="10"/>
  <c r="K332" i="10"/>
  <c r="E332" i="10"/>
  <c r="E331" i="10"/>
  <c r="E330" i="10"/>
  <c r="K329" i="10"/>
  <c r="O329" i="10" s="1"/>
  <c r="P329" i="10" s="1"/>
  <c r="E329" i="10"/>
  <c r="E328" i="10"/>
  <c r="E327" i="10"/>
  <c r="K326" i="10"/>
  <c r="O326" i="10" s="1"/>
  <c r="E326" i="10"/>
  <c r="E325" i="10"/>
  <c r="E324" i="10"/>
  <c r="K323" i="10"/>
  <c r="E323" i="10"/>
  <c r="E322" i="10"/>
  <c r="E321" i="10"/>
  <c r="K320" i="10"/>
  <c r="E320" i="10"/>
  <c r="E319" i="10"/>
  <c r="E318" i="10"/>
  <c r="K317" i="10"/>
  <c r="E317" i="10"/>
  <c r="E316" i="10"/>
  <c r="E315" i="10"/>
  <c r="K314" i="10"/>
  <c r="O314" i="10" s="1"/>
  <c r="P314" i="10" s="1"/>
  <c r="E314" i="10"/>
  <c r="E313" i="10"/>
  <c r="E312" i="10"/>
  <c r="Q311" i="10"/>
  <c r="R311" i="10" s="1"/>
  <c r="K311" i="10"/>
  <c r="O311" i="10" s="1"/>
  <c r="P311" i="10" s="1"/>
  <c r="E311" i="10"/>
  <c r="E310" i="10"/>
  <c r="E309" i="10"/>
  <c r="K308" i="10"/>
  <c r="E308" i="10"/>
  <c r="E307" i="10"/>
  <c r="E306" i="10"/>
  <c r="K305" i="10"/>
  <c r="O305" i="10" s="1"/>
  <c r="E305" i="10"/>
  <c r="E304" i="10"/>
  <c r="E303" i="10"/>
  <c r="K302" i="10"/>
  <c r="O302" i="10" s="1"/>
  <c r="E302" i="10"/>
  <c r="E301" i="10"/>
  <c r="E300" i="10"/>
  <c r="K299" i="10"/>
  <c r="O299" i="10" s="1"/>
  <c r="P299" i="10" s="1"/>
  <c r="E299" i="10"/>
  <c r="E298" i="10"/>
  <c r="E297" i="10"/>
  <c r="K296" i="10"/>
  <c r="Q296" i="10" s="1"/>
  <c r="R296" i="10" s="1"/>
  <c r="E296" i="10"/>
  <c r="E295" i="10"/>
  <c r="E294" i="10"/>
  <c r="K293" i="10"/>
  <c r="O293" i="10" s="1"/>
  <c r="P293" i="10" s="1"/>
  <c r="E293" i="10"/>
  <c r="E292" i="10"/>
  <c r="E291" i="10"/>
  <c r="K290" i="10"/>
  <c r="O290" i="10" s="1"/>
  <c r="E290" i="10"/>
  <c r="E289" i="10"/>
  <c r="E288" i="10"/>
  <c r="O287" i="10"/>
  <c r="P287" i="10" s="1"/>
  <c r="K287" i="10"/>
  <c r="E287" i="10"/>
  <c r="E286" i="10"/>
  <c r="E285" i="10"/>
  <c r="K284" i="10"/>
  <c r="Q284" i="10" s="1"/>
  <c r="R284" i="10" s="1"/>
  <c r="E284" i="10"/>
  <c r="E283" i="10"/>
  <c r="E282" i="10"/>
  <c r="K281" i="10"/>
  <c r="O281" i="10" s="1"/>
  <c r="E281" i="10"/>
  <c r="E280" i="10"/>
  <c r="E279" i="10"/>
  <c r="K278" i="10"/>
  <c r="O278" i="10" s="1"/>
  <c r="E278" i="10"/>
  <c r="E277" i="10"/>
  <c r="E276" i="10"/>
  <c r="K275" i="10"/>
  <c r="O275" i="10" s="1"/>
  <c r="P275" i="10" s="1"/>
  <c r="E275" i="10"/>
  <c r="E274" i="10"/>
  <c r="E273" i="10"/>
  <c r="K272" i="10"/>
  <c r="Q272" i="10" s="1"/>
  <c r="R272" i="10" s="1"/>
  <c r="E272" i="10"/>
  <c r="E271" i="10"/>
  <c r="E270" i="10"/>
  <c r="K269" i="10"/>
  <c r="O269" i="10" s="1"/>
  <c r="P269" i="10" s="1"/>
  <c r="E269" i="10"/>
  <c r="E268" i="10"/>
  <c r="E267" i="10"/>
  <c r="K266" i="10"/>
  <c r="E266" i="10"/>
  <c r="E265" i="10"/>
  <c r="E264" i="10"/>
  <c r="K263" i="10"/>
  <c r="E263" i="10"/>
  <c r="E262" i="10"/>
  <c r="E261" i="10"/>
  <c r="Q260" i="10"/>
  <c r="R260" i="10" s="1"/>
  <c r="K260" i="10"/>
  <c r="O260" i="10" s="1"/>
  <c r="E260" i="10"/>
  <c r="E259" i="10"/>
  <c r="E258" i="10"/>
  <c r="K257" i="10"/>
  <c r="E257" i="10"/>
  <c r="E256" i="10"/>
  <c r="E255" i="10"/>
  <c r="K254" i="10"/>
  <c r="O254" i="10" s="1"/>
  <c r="P254" i="10" s="1"/>
  <c r="E254" i="10"/>
  <c r="E253" i="10"/>
  <c r="E252" i="10"/>
  <c r="K251" i="10"/>
  <c r="O251" i="10" s="1"/>
  <c r="E251" i="10"/>
  <c r="E250" i="10"/>
  <c r="L248" i="10" s="1"/>
  <c r="M248" i="10" s="1"/>
  <c r="N248" i="10" s="1"/>
  <c r="E249" i="10"/>
  <c r="K248" i="10"/>
  <c r="O248" i="10" s="1"/>
  <c r="P248" i="10" s="1"/>
  <c r="E248" i="10"/>
  <c r="E247" i="10"/>
  <c r="E246" i="10"/>
  <c r="O245" i="10"/>
  <c r="P245" i="10" s="1"/>
  <c r="K245" i="10"/>
  <c r="Q245" i="10" s="1"/>
  <c r="R245" i="10" s="1"/>
  <c r="E245" i="10"/>
  <c r="E244" i="10"/>
  <c r="E243" i="10"/>
  <c r="K242" i="10"/>
  <c r="O242" i="10" s="1"/>
  <c r="E242" i="10"/>
  <c r="E241" i="10"/>
  <c r="E240" i="10"/>
  <c r="L239" i="10" s="1"/>
  <c r="K239" i="10"/>
  <c r="E239" i="10"/>
  <c r="E238" i="10"/>
  <c r="E237" i="10"/>
  <c r="K236" i="10"/>
  <c r="E236" i="10"/>
  <c r="E235" i="10"/>
  <c r="E234" i="10"/>
  <c r="K233" i="10"/>
  <c r="E233" i="10"/>
  <c r="E232" i="10"/>
  <c r="E231" i="10"/>
  <c r="K230" i="10"/>
  <c r="O230" i="10" s="1"/>
  <c r="P230" i="10" s="1"/>
  <c r="E230" i="10"/>
  <c r="E229" i="10"/>
  <c r="E228" i="10"/>
  <c r="Q227" i="10"/>
  <c r="R227" i="10" s="1"/>
  <c r="K227" i="10"/>
  <c r="O227" i="10" s="1"/>
  <c r="P227" i="10" s="1"/>
  <c r="E227" i="10"/>
  <c r="E226" i="10"/>
  <c r="E225" i="10"/>
  <c r="K224" i="10"/>
  <c r="O224" i="10" s="1"/>
  <c r="P224" i="10" s="1"/>
  <c r="E224" i="10"/>
  <c r="E223" i="10"/>
  <c r="E222" i="10"/>
  <c r="K221" i="10"/>
  <c r="O221" i="10" s="1"/>
  <c r="E221" i="10"/>
  <c r="L221" i="10" s="1"/>
  <c r="E220" i="10"/>
  <c r="E219" i="10"/>
  <c r="K218" i="10"/>
  <c r="O218" i="10" s="1"/>
  <c r="P218" i="10" s="1"/>
  <c r="E218" i="10"/>
  <c r="E217" i="10"/>
  <c r="E216" i="10"/>
  <c r="K215" i="10"/>
  <c r="E215" i="10"/>
  <c r="E214" i="10"/>
  <c r="E213" i="10"/>
  <c r="K212" i="10"/>
  <c r="E212" i="10"/>
  <c r="E211" i="10"/>
  <c r="E210" i="10"/>
  <c r="O209" i="10"/>
  <c r="P209" i="10" s="1"/>
  <c r="K209" i="10"/>
  <c r="Q209" i="10" s="1"/>
  <c r="R209" i="10" s="1"/>
  <c r="E209" i="10"/>
  <c r="E208" i="10"/>
  <c r="E207" i="10"/>
  <c r="K206" i="10"/>
  <c r="O206" i="10" s="1"/>
  <c r="P206" i="10" s="1"/>
  <c r="E206" i="10"/>
  <c r="E205" i="10"/>
  <c r="E204" i="10"/>
  <c r="Q203" i="10"/>
  <c r="R203" i="10" s="1"/>
  <c r="K203" i="10"/>
  <c r="E203" i="10"/>
  <c r="E202" i="10"/>
  <c r="E201" i="10"/>
  <c r="K200" i="10"/>
  <c r="E200" i="10"/>
  <c r="E199" i="10"/>
  <c r="E198" i="10"/>
  <c r="K197" i="10"/>
  <c r="O197" i="10" s="1"/>
  <c r="P197" i="10" s="1"/>
  <c r="E197" i="10"/>
  <c r="E196" i="10"/>
  <c r="E195" i="10"/>
  <c r="K194" i="10"/>
  <c r="O194" i="10" s="1"/>
  <c r="E194" i="10"/>
  <c r="L194" i="10" s="1"/>
  <c r="E193" i="10"/>
  <c r="E192" i="10"/>
  <c r="K191" i="10"/>
  <c r="O191" i="10" s="1"/>
  <c r="E191" i="10"/>
  <c r="E190" i="10"/>
  <c r="E189" i="10"/>
  <c r="K188" i="10"/>
  <c r="O188" i="10" s="1"/>
  <c r="E188" i="10"/>
  <c r="E187" i="10"/>
  <c r="E186" i="10"/>
  <c r="K185" i="10"/>
  <c r="O185" i="10" s="1"/>
  <c r="E185" i="10"/>
  <c r="E184" i="10"/>
  <c r="E183" i="10"/>
  <c r="Q182" i="10"/>
  <c r="R182" i="10" s="1"/>
  <c r="K182" i="10"/>
  <c r="O182" i="10" s="1"/>
  <c r="E182" i="10"/>
  <c r="E181" i="10"/>
  <c r="E180" i="10"/>
  <c r="K179" i="10"/>
  <c r="O179" i="10" s="1"/>
  <c r="E179" i="10"/>
  <c r="E178" i="10"/>
  <c r="E177" i="10"/>
  <c r="L176" i="10" s="1"/>
  <c r="K176" i="10"/>
  <c r="O176" i="10" s="1"/>
  <c r="E176" i="10"/>
  <c r="E175" i="10"/>
  <c r="E174" i="10"/>
  <c r="Q173" i="10"/>
  <c r="R173" i="10" s="1"/>
  <c r="K173" i="10"/>
  <c r="O173" i="10" s="1"/>
  <c r="E173" i="10"/>
  <c r="E172" i="10"/>
  <c r="E171" i="10"/>
  <c r="K170" i="10"/>
  <c r="O170" i="10" s="1"/>
  <c r="E170" i="10"/>
  <c r="L170" i="10" s="1"/>
  <c r="M170" i="10" s="1"/>
  <c r="N170" i="10" s="1"/>
  <c r="E169" i="10"/>
  <c r="E168" i="10"/>
  <c r="K167" i="10"/>
  <c r="Q167" i="10" s="1"/>
  <c r="R167" i="10" s="1"/>
  <c r="E167" i="10"/>
  <c r="L167" i="10" s="1"/>
  <c r="E166" i="10"/>
  <c r="E165" i="10"/>
  <c r="K164" i="10"/>
  <c r="Q164" i="10" s="1"/>
  <c r="R164" i="10" s="1"/>
  <c r="E164" i="10"/>
  <c r="E163" i="10"/>
  <c r="E162" i="10"/>
  <c r="K161" i="10"/>
  <c r="O161" i="10" s="1"/>
  <c r="E161" i="10"/>
  <c r="L161" i="10" s="1"/>
  <c r="M161" i="10" s="1"/>
  <c r="N161" i="10" s="1"/>
  <c r="E160" i="10"/>
  <c r="E159" i="10"/>
  <c r="L158" i="10"/>
  <c r="K158" i="10"/>
  <c r="O158" i="10" s="1"/>
  <c r="E158" i="10"/>
  <c r="E157" i="10"/>
  <c r="E156" i="10"/>
  <c r="Q155" i="10"/>
  <c r="R155" i="10" s="1"/>
  <c r="K155" i="10"/>
  <c r="O155" i="10" s="1"/>
  <c r="E155" i="10"/>
  <c r="E154" i="10"/>
  <c r="E153" i="10"/>
  <c r="K152" i="10"/>
  <c r="E152" i="10"/>
  <c r="E151" i="10"/>
  <c r="E150" i="10"/>
  <c r="K149" i="10"/>
  <c r="Q149" i="10" s="1"/>
  <c r="R149" i="10" s="1"/>
  <c r="E149" i="10"/>
  <c r="E148" i="10"/>
  <c r="E147" i="10"/>
  <c r="K146" i="10"/>
  <c r="Q146" i="10" s="1"/>
  <c r="R146" i="10" s="1"/>
  <c r="E146" i="10"/>
  <c r="E145" i="10"/>
  <c r="E144" i="10"/>
  <c r="K143" i="10"/>
  <c r="O143" i="10" s="1"/>
  <c r="E143" i="10"/>
  <c r="L143" i="10" s="1"/>
  <c r="M143" i="10" s="1"/>
  <c r="N143" i="10" s="1"/>
  <c r="E142" i="10"/>
  <c r="E141" i="10"/>
  <c r="K140" i="10"/>
  <c r="Q140" i="10" s="1"/>
  <c r="R140" i="10" s="1"/>
  <c r="E140" i="10"/>
  <c r="E139" i="10"/>
  <c r="E138" i="10"/>
  <c r="K137" i="10"/>
  <c r="O137" i="10" s="1"/>
  <c r="E137" i="10"/>
  <c r="E136" i="10"/>
  <c r="E135" i="10"/>
  <c r="Q134" i="10"/>
  <c r="R134" i="10" s="1"/>
  <c r="K134" i="10"/>
  <c r="O134" i="10" s="1"/>
  <c r="E134" i="10"/>
  <c r="E133" i="10"/>
  <c r="E132" i="10"/>
  <c r="K131" i="10"/>
  <c r="Q131" i="10" s="1"/>
  <c r="R131" i="10" s="1"/>
  <c r="E131" i="10"/>
  <c r="E130" i="10"/>
  <c r="E129" i="10"/>
  <c r="K128" i="10"/>
  <c r="Q128" i="10" s="1"/>
  <c r="R128" i="10" s="1"/>
  <c r="E128" i="10"/>
  <c r="E127" i="10"/>
  <c r="E126" i="10"/>
  <c r="K125" i="10"/>
  <c r="O125" i="10" s="1"/>
  <c r="E125" i="10"/>
  <c r="E124" i="10"/>
  <c r="E123" i="10"/>
  <c r="Q122" i="10"/>
  <c r="R122" i="10" s="1"/>
  <c r="K122" i="10"/>
  <c r="O122" i="10" s="1"/>
  <c r="E122" i="10"/>
  <c r="E121" i="10"/>
  <c r="E120" i="10"/>
  <c r="K119" i="10"/>
  <c r="O119" i="10" s="1"/>
  <c r="E119" i="10"/>
  <c r="E118" i="10"/>
  <c r="E117" i="10"/>
  <c r="K116" i="10"/>
  <c r="O116" i="10" s="1"/>
  <c r="E116" i="10"/>
  <c r="E115" i="10"/>
  <c r="E114" i="10"/>
  <c r="K113" i="10"/>
  <c r="O113" i="10" s="1"/>
  <c r="E113" i="10"/>
  <c r="E112" i="10"/>
  <c r="E111" i="10"/>
  <c r="K110" i="10"/>
  <c r="O110" i="10" s="1"/>
  <c r="E110" i="10"/>
  <c r="L110" i="10" s="1"/>
  <c r="E109" i="10"/>
  <c r="E108" i="10"/>
  <c r="K107" i="10"/>
  <c r="O107" i="10" s="1"/>
  <c r="E107" i="10"/>
  <c r="E106" i="10"/>
  <c r="E105" i="10"/>
  <c r="K104" i="10"/>
  <c r="E104" i="10"/>
  <c r="E103" i="10"/>
  <c r="E102" i="10"/>
  <c r="K101" i="10"/>
  <c r="O101" i="10" s="1"/>
  <c r="E101" i="10"/>
  <c r="E100" i="10"/>
  <c r="E99" i="10"/>
  <c r="K98" i="10"/>
  <c r="O98" i="10" s="1"/>
  <c r="E98" i="10"/>
  <c r="E97" i="10"/>
  <c r="E96" i="10"/>
  <c r="R95" i="10"/>
  <c r="Q95" i="10"/>
  <c r="K95" i="10"/>
  <c r="O95" i="10" s="1"/>
  <c r="E95" i="10"/>
  <c r="L95" i="10" s="1"/>
  <c r="M95" i="10" s="1"/>
  <c r="N95" i="10" s="1"/>
  <c r="E94" i="10"/>
  <c r="E93" i="10"/>
  <c r="K92" i="10"/>
  <c r="E92" i="10"/>
  <c r="E91" i="10"/>
  <c r="E90" i="10"/>
  <c r="K89" i="10"/>
  <c r="O89" i="10" s="1"/>
  <c r="E89" i="10"/>
  <c r="E88" i="10"/>
  <c r="E87" i="10"/>
  <c r="K86" i="10"/>
  <c r="O86" i="10" s="1"/>
  <c r="E86" i="10"/>
  <c r="L86" i="10" s="1"/>
  <c r="M86" i="10" s="1"/>
  <c r="N86" i="10" s="1"/>
  <c r="E85" i="10"/>
  <c r="E84" i="10"/>
  <c r="K83" i="10"/>
  <c r="E83" i="10"/>
  <c r="E82" i="10"/>
  <c r="E81" i="10"/>
  <c r="K80" i="10"/>
  <c r="O80" i="10" s="1"/>
  <c r="E80" i="10"/>
  <c r="L80" i="10" s="1"/>
  <c r="E79" i="10"/>
  <c r="E78" i="10"/>
  <c r="K77" i="10"/>
  <c r="E77" i="10"/>
  <c r="E76" i="10"/>
  <c r="E75" i="10"/>
  <c r="Q74" i="10"/>
  <c r="R74" i="10" s="1"/>
  <c r="K74" i="10"/>
  <c r="O74" i="10" s="1"/>
  <c r="E74" i="10"/>
  <c r="E73" i="10"/>
  <c r="E72" i="10"/>
  <c r="K71" i="10"/>
  <c r="E71" i="10"/>
  <c r="L74" i="10" l="1"/>
  <c r="M74" i="10" s="1"/>
  <c r="N74" i="10" s="1"/>
  <c r="Q86" i="10"/>
  <c r="R86" i="10" s="1"/>
  <c r="Q113" i="10"/>
  <c r="R113" i="10" s="1"/>
  <c r="L128" i="10"/>
  <c r="L131" i="10"/>
  <c r="L134" i="10"/>
  <c r="M134" i="10" s="1"/>
  <c r="N134" i="10" s="1"/>
  <c r="L146" i="10"/>
  <c r="L155" i="10"/>
  <c r="M155" i="10" s="1"/>
  <c r="N155" i="10" s="1"/>
  <c r="L164" i="10"/>
  <c r="Q170" i="10"/>
  <c r="R170" i="10" s="1"/>
  <c r="L182" i="10"/>
  <c r="M182" i="10" s="1"/>
  <c r="N182" i="10" s="1"/>
  <c r="Q197" i="10"/>
  <c r="R197" i="10" s="1"/>
  <c r="L209" i="10"/>
  <c r="Q224" i="10"/>
  <c r="R224" i="10" s="1"/>
  <c r="Q248" i="10"/>
  <c r="R248" i="10" s="1"/>
  <c r="L260" i="10"/>
  <c r="M260" i="10" s="1"/>
  <c r="N260" i="10" s="1"/>
  <c r="L284" i="10"/>
  <c r="L287" i="10"/>
  <c r="L308" i="10"/>
  <c r="M308" i="10" s="1"/>
  <c r="N308" i="10" s="1"/>
  <c r="L314" i="10"/>
  <c r="L320" i="10"/>
  <c r="M320" i="10" s="1"/>
  <c r="N320" i="10" s="1"/>
  <c r="Q344" i="10"/>
  <c r="R344" i="10" s="1"/>
  <c r="O377" i="10"/>
  <c r="P377" i="10" s="1"/>
  <c r="L383" i="10"/>
  <c r="M383" i="10" s="1"/>
  <c r="N383" i="10" s="1"/>
  <c r="Q398" i="10"/>
  <c r="R398" i="10" s="1"/>
  <c r="L413" i="10"/>
  <c r="L416" i="10"/>
  <c r="M416" i="10" s="1"/>
  <c r="N416" i="10" s="1"/>
  <c r="L431" i="10"/>
  <c r="M431" i="10" s="1"/>
  <c r="N431" i="10" s="1"/>
  <c r="T431" i="10" s="1"/>
  <c r="L476" i="10"/>
  <c r="Q494" i="10"/>
  <c r="R494" i="10" s="1"/>
  <c r="L500" i="10"/>
  <c r="Q509" i="10"/>
  <c r="R509" i="10" s="1"/>
  <c r="Q533" i="10"/>
  <c r="R533" i="10" s="1"/>
  <c r="Q554" i="10"/>
  <c r="R554" i="10" s="1"/>
  <c r="Q578" i="10"/>
  <c r="R578" i="10" s="1"/>
  <c r="T578" i="10"/>
  <c r="Q80" i="10"/>
  <c r="R80" i="10" s="1"/>
  <c r="Q110" i="10"/>
  <c r="R110" i="10" s="1"/>
  <c r="L122" i="10"/>
  <c r="M122" i="10" s="1"/>
  <c r="N122" i="10" s="1"/>
  <c r="L125" i="10"/>
  <c r="M125" i="10" s="1"/>
  <c r="N125" i="10" s="1"/>
  <c r="Q137" i="10"/>
  <c r="R137" i="10" s="1"/>
  <c r="L173" i="10"/>
  <c r="Q194" i="10"/>
  <c r="R194" i="10" s="1"/>
  <c r="Q221" i="10"/>
  <c r="R221" i="10" s="1"/>
  <c r="L236" i="10"/>
  <c r="M236" i="10" s="1"/>
  <c r="N236" i="10" s="1"/>
  <c r="L254" i="10"/>
  <c r="M254" i="10" s="1"/>
  <c r="N254" i="10" s="1"/>
  <c r="L281" i="10"/>
  <c r="M281" i="10" s="1"/>
  <c r="N281" i="10" s="1"/>
  <c r="L305" i="10"/>
  <c r="M305" i="10" s="1"/>
  <c r="N305" i="10" s="1"/>
  <c r="Q329" i="10"/>
  <c r="R329" i="10" s="1"/>
  <c r="Q368" i="10"/>
  <c r="R368" i="10" s="1"/>
  <c r="Q395" i="10"/>
  <c r="R395" i="10" s="1"/>
  <c r="L404" i="10"/>
  <c r="M404" i="10" s="1"/>
  <c r="Q419" i="10"/>
  <c r="R419" i="10" s="1"/>
  <c r="L446" i="10"/>
  <c r="M446" i="10" s="1"/>
  <c r="N446" i="10" s="1"/>
  <c r="L449" i="10"/>
  <c r="Q485" i="10"/>
  <c r="R485" i="10" s="1"/>
  <c r="Q506" i="10"/>
  <c r="R506" i="10" s="1"/>
  <c r="L518" i="10"/>
  <c r="M518" i="10" s="1"/>
  <c r="N518" i="10" s="1"/>
  <c r="L542" i="10"/>
  <c r="M542" i="10" s="1"/>
  <c r="N542" i="10" s="1"/>
  <c r="L557" i="10"/>
  <c r="Q602" i="10"/>
  <c r="R602" i="10" s="1"/>
  <c r="M80" i="10"/>
  <c r="N80" i="10" s="1"/>
  <c r="L107" i="10"/>
  <c r="M110" i="10"/>
  <c r="N110" i="10" s="1"/>
  <c r="L113" i="10"/>
  <c r="M113" i="10" s="1"/>
  <c r="N113" i="10" s="1"/>
  <c r="L116" i="10"/>
  <c r="L137" i="10"/>
  <c r="M137" i="10" s="1"/>
  <c r="N137" i="10" s="1"/>
  <c r="Q143" i="10"/>
  <c r="R143" i="10" s="1"/>
  <c r="L185" i="10"/>
  <c r="M185" i="10" s="1"/>
  <c r="N185" i="10" s="1"/>
  <c r="L191" i="10"/>
  <c r="M194" i="10"/>
  <c r="N194" i="10" s="1"/>
  <c r="L218" i="10"/>
  <c r="M221" i="10"/>
  <c r="N221" i="10" s="1"/>
  <c r="L251" i="10"/>
  <c r="M251" i="10" s="1"/>
  <c r="N251" i="10" s="1"/>
  <c r="L266" i="10"/>
  <c r="L278" i="10"/>
  <c r="M278" i="10" s="1"/>
  <c r="N278" i="10" s="1"/>
  <c r="Q281" i="10"/>
  <c r="R281" i="10" s="1"/>
  <c r="L302" i="10"/>
  <c r="Q305" i="10"/>
  <c r="R305" i="10" s="1"/>
  <c r="L347" i="10"/>
  <c r="M347" i="10" s="1"/>
  <c r="N347" i="10" s="1"/>
  <c r="L386" i="10"/>
  <c r="L392" i="10"/>
  <c r="M392" i="10" s="1"/>
  <c r="N392" i="10" s="1"/>
  <c r="M395" i="10"/>
  <c r="N395" i="10" s="1"/>
  <c r="Q404" i="10"/>
  <c r="R404" i="10" s="1"/>
  <c r="Q428" i="10"/>
  <c r="R428" i="10" s="1"/>
  <c r="M602" i="10"/>
  <c r="N602" i="10" s="1"/>
  <c r="T602" i="10" s="1"/>
  <c r="L605" i="10"/>
  <c r="O200" i="10"/>
  <c r="P200" i="10" s="1"/>
  <c r="Q200" i="10"/>
  <c r="R200" i="10" s="1"/>
  <c r="O212" i="10"/>
  <c r="S212" i="10" s="1"/>
  <c r="Q212" i="10"/>
  <c r="R212" i="10" s="1"/>
  <c r="Q257" i="10"/>
  <c r="R257" i="10" s="1"/>
  <c r="O257" i="10"/>
  <c r="P257" i="10" s="1"/>
  <c r="O353" i="10"/>
  <c r="O470" i="10"/>
  <c r="Q470" i="10"/>
  <c r="R470" i="10" s="1"/>
  <c r="O83" i="10"/>
  <c r="Q83" i="10"/>
  <c r="R83" i="10" s="1"/>
  <c r="O104" i="10"/>
  <c r="Q104" i="10"/>
  <c r="R104" i="10" s="1"/>
  <c r="Q125" i="10"/>
  <c r="R125" i="10" s="1"/>
  <c r="O308" i="10"/>
  <c r="P308" i="10" s="1"/>
  <c r="T308" i="10" s="1"/>
  <c r="Q308" i="10"/>
  <c r="R308" i="10" s="1"/>
  <c r="O458" i="10"/>
  <c r="P458" i="10" s="1"/>
  <c r="Q458" i="10"/>
  <c r="R458" i="10" s="1"/>
  <c r="M521" i="10"/>
  <c r="N521" i="10" s="1"/>
  <c r="O92" i="10"/>
  <c r="Q92" i="10"/>
  <c r="R92" i="10" s="1"/>
  <c r="L119" i="10"/>
  <c r="L140" i="10"/>
  <c r="M140" i="10" s="1"/>
  <c r="N140" i="10" s="1"/>
  <c r="O152" i="10"/>
  <c r="Q152" i="10"/>
  <c r="R152" i="10" s="1"/>
  <c r="Q161" i="10"/>
  <c r="R161" i="10" s="1"/>
  <c r="M173" i="10"/>
  <c r="N173" i="10" s="1"/>
  <c r="Q185" i="10"/>
  <c r="R185" i="10" s="1"/>
  <c r="O203" i="10"/>
  <c r="P203" i="10" s="1"/>
  <c r="O236" i="10"/>
  <c r="P236" i="10" s="1"/>
  <c r="Q236" i="10"/>
  <c r="R236" i="10" s="1"/>
  <c r="T236" i="10" s="1"/>
  <c r="L242" i="10"/>
  <c r="M242" i="10" s="1"/>
  <c r="N242" i="10" s="1"/>
  <c r="L263" i="10"/>
  <c r="M263" i="10" s="1"/>
  <c r="N263" i="10" s="1"/>
  <c r="Q269" i="10"/>
  <c r="R269" i="10" s="1"/>
  <c r="L272" i="10"/>
  <c r="M272" i="10" s="1"/>
  <c r="N272" i="10" s="1"/>
  <c r="Q293" i="10"/>
  <c r="R293" i="10" s="1"/>
  <c r="L296" i="10"/>
  <c r="L332" i="10"/>
  <c r="M332" i="10" s="1"/>
  <c r="N332" i="10" s="1"/>
  <c r="Q356" i="10"/>
  <c r="R356" i="10" s="1"/>
  <c r="L371" i="10"/>
  <c r="L380" i="10"/>
  <c r="M380" i="10" s="1"/>
  <c r="N380" i="10" s="1"/>
  <c r="L443" i="10"/>
  <c r="M443" i="10" s="1"/>
  <c r="N443" i="10" s="1"/>
  <c r="L452" i="10"/>
  <c r="O461" i="10"/>
  <c r="P461" i="10" s="1"/>
  <c r="Q461" i="10"/>
  <c r="R461" i="10" s="1"/>
  <c r="L512" i="10"/>
  <c r="L515" i="10"/>
  <c r="O530" i="10"/>
  <c r="S530" i="10" s="1"/>
  <c r="Q530" i="10"/>
  <c r="R530" i="10" s="1"/>
  <c r="M533" i="10"/>
  <c r="N533" i="10" s="1"/>
  <c r="T533" i="10" s="1"/>
  <c r="L560" i="10"/>
  <c r="O77" i="10"/>
  <c r="Q77" i="10"/>
  <c r="R77" i="10" s="1"/>
  <c r="L230" i="10"/>
  <c r="O440" i="10"/>
  <c r="Q440" i="10"/>
  <c r="R440" i="10" s="1"/>
  <c r="O521" i="10"/>
  <c r="P521" i="10" s="1"/>
  <c r="Q521" i="10"/>
  <c r="R521" i="10" s="1"/>
  <c r="T248" i="10"/>
  <c r="O320" i="10"/>
  <c r="S320" i="10" s="1"/>
  <c r="Q320" i="10"/>
  <c r="R320" i="10" s="1"/>
  <c r="O335" i="10"/>
  <c r="Q353" i="10"/>
  <c r="R353" i="10" s="1"/>
  <c r="Q386" i="10"/>
  <c r="R386" i="10" s="1"/>
  <c r="L398" i="10"/>
  <c r="M398" i="10" s="1"/>
  <c r="N398" i="10" s="1"/>
  <c r="Q407" i="10"/>
  <c r="R407" i="10" s="1"/>
  <c r="L461" i="10"/>
  <c r="M461" i="10" s="1"/>
  <c r="N461" i="10" s="1"/>
  <c r="T461" i="10" s="1"/>
  <c r="O575" i="10"/>
  <c r="Q575" i="10"/>
  <c r="R575" i="10" s="1"/>
  <c r="O71" i="10"/>
  <c r="Q71" i="10"/>
  <c r="R71" i="10" s="1"/>
  <c r="L179" i="10"/>
  <c r="L188" i="10"/>
  <c r="L200" i="10"/>
  <c r="M200" i="10" s="1"/>
  <c r="N200" i="10" s="1"/>
  <c r="T200" i="10" s="1"/>
  <c r="Q239" i="10"/>
  <c r="R239" i="10" s="1"/>
  <c r="O239" i="10"/>
  <c r="P239" i="10" s="1"/>
  <c r="O332" i="10"/>
  <c r="P332" i="10" s="1"/>
  <c r="Q332" i="10"/>
  <c r="R332" i="10" s="1"/>
  <c r="M386" i="10"/>
  <c r="N386" i="10" s="1"/>
  <c r="L488" i="10"/>
  <c r="M488" i="10" s="1"/>
  <c r="N488" i="10" s="1"/>
  <c r="L491" i="10"/>
  <c r="M491" i="10" s="1"/>
  <c r="N491" i="10" s="1"/>
  <c r="L497" i="10"/>
  <c r="M497" i="10" s="1"/>
  <c r="N497" i="10" s="1"/>
  <c r="T497" i="10" s="1"/>
  <c r="L536" i="10"/>
  <c r="L539" i="10"/>
  <c r="L545" i="10"/>
  <c r="M545" i="10" s="1"/>
  <c r="N545" i="10" s="1"/>
  <c r="L566" i="10"/>
  <c r="M566" i="10" s="1"/>
  <c r="N566" i="10" s="1"/>
  <c r="L77" i="10"/>
  <c r="M77" i="10" s="1"/>
  <c r="N77" i="10" s="1"/>
  <c r="L89" i="10"/>
  <c r="M89" i="10" s="1"/>
  <c r="N89" i="10" s="1"/>
  <c r="L92" i="10"/>
  <c r="M92" i="10" s="1"/>
  <c r="N92" i="10" s="1"/>
  <c r="T92" i="10" s="1"/>
  <c r="L101" i="10"/>
  <c r="L104" i="10"/>
  <c r="M104" i="10" s="1"/>
  <c r="N104" i="10" s="1"/>
  <c r="L149" i="10"/>
  <c r="M149" i="10" s="1"/>
  <c r="N149" i="10" s="1"/>
  <c r="L152" i="10"/>
  <c r="M152" i="10" s="1"/>
  <c r="N152" i="10" s="1"/>
  <c r="L206" i="10"/>
  <c r="L299" i="10"/>
  <c r="M299" i="10" s="1"/>
  <c r="N299" i="10" s="1"/>
  <c r="L311" i="10"/>
  <c r="M311" i="10" s="1"/>
  <c r="N311" i="10" s="1"/>
  <c r="T311" i="10" s="1"/>
  <c r="L323" i="10"/>
  <c r="M323" i="10" s="1"/>
  <c r="N323" i="10" s="1"/>
  <c r="L335" i="10"/>
  <c r="M335" i="10" s="1"/>
  <c r="N335" i="10" s="1"/>
  <c r="T335" i="10" s="1"/>
  <c r="L356" i="10"/>
  <c r="M356" i="10" s="1"/>
  <c r="N356" i="10" s="1"/>
  <c r="L359" i="10"/>
  <c r="M359" i="10" s="1"/>
  <c r="N359" i="10" s="1"/>
  <c r="T359" i="10" s="1"/>
  <c r="L368" i="10"/>
  <c r="M368" i="10" s="1"/>
  <c r="N368" i="10" s="1"/>
  <c r="T368" i="10" s="1"/>
  <c r="L401" i="10"/>
  <c r="L407" i="10"/>
  <c r="M407" i="10" s="1"/>
  <c r="N407" i="10" s="1"/>
  <c r="L419" i="10"/>
  <c r="M419" i="10" s="1"/>
  <c r="N419" i="10" s="1"/>
  <c r="T419" i="10" s="1"/>
  <c r="L485" i="10"/>
  <c r="M485" i="10" s="1"/>
  <c r="N485" i="10" s="1"/>
  <c r="T485" i="10" s="1"/>
  <c r="Q497" i="10"/>
  <c r="R497" i="10" s="1"/>
  <c r="M509" i="10"/>
  <c r="N509" i="10" s="1"/>
  <c r="T509" i="10" s="1"/>
  <c r="Q545" i="10"/>
  <c r="R545" i="10" s="1"/>
  <c r="M557" i="10"/>
  <c r="N557" i="10" s="1"/>
  <c r="T557" i="10" s="1"/>
  <c r="L563" i="10"/>
  <c r="M563" i="10" s="1"/>
  <c r="N563" i="10" s="1"/>
  <c r="L572" i="10"/>
  <c r="M572" i="10" s="1"/>
  <c r="N572" i="10" s="1"/>
  <c r="L575" i="10"/>
  <c r="M575" i="10" s="1"/>
  <c r="N575" i="10" s="1"/>
  <c r="Q590" i="10"/>
  <c r="R590" i="10" s="1"/>
  <c r="T590" i="10" s="1"/>
  <c r="L596" i="10"/>
  <c r="M596" i="10" s="1"/>
  <c r="N596" i="10" s="1"/>
  <c r="L599" i="10"/>
  <c r="M599" i="10" s="1"/>
  <c r="N599" i="10" s="1"/>
  <c r="T599" i="10" s="1"/>
  <c r="L71" i="10"/>
  <c r="M71" i="10" s="1"/>
  <c r="N71" i="10" s="1"/>
  <c r="L83" i="10"/>
  <c r="M83" i="10" s="1"/>
  <c r="N83" i="10" s="1"/>
  <c r="L98" i="10"/>
  <c r="L203" i="10"/>
  <c r="M203" i="10" s="1"/>
  <c r="L212" i="10"/>
  <c r="M212" i="10" s="1"/>
  <c r="N212" i="10" s="1"/>
  <c r="L215" i="10"/>
  <c r="M215" i="10" s="1"/>
  <c r="N215" i="10" s="1"/>
  <c r="L224" i="10"/>
  <c r="M224" i="10" s="1"/>
  <c r="N224" i="10" s="1"/>
  <c r="L227" i="10"/>
  <c r="M227" i="10" s="1"/>
  <c r="N227" i="10" s="1"/>
  <c r="T227" i="10" s="1"/>
  <c r="Q251" i="10"/>
  <c r="R251" i="10" s="1"/>
  <c r="L257" i="10"/>
  <c r="M257" i="10" s="1"/>
  <c r="M266" i="10"/>
  <c r="N266" i="10" s="1"/>
  <c r="L269" i="10"/>
  <c r="M269" i="10" s="1"/>
  <c r="L290" i="10"/>
  <c r="M290" i="10" s="1"/>
  <c r="L293" i="10"/>
  <c r="M293" i="10" s="1"/>
  <c r="L326" i="10"/>
  <c r="L338" i="10"/>
  <c r="M338" i="10" s="1"/>
  <c r="N338" i="10" s="1"/>
  <c r="L353" i="10"/>
  <c r="M353" i="10" s="1"/>
  <c r="N353" i="10" s="1"/>
  <c r="L362" i="10"/>
  <c r="L437" i="10"/>
  <c r="L440" i="10"/>
  <c r="M440" i="10" s="1"/>
  <c r="N440" i="10" s="1"/>
  <c r="Q443" i="10"/>
  <c r="R443" i="10" s="1"/>
  <c r="L467" i="10"/>
  <c r="L470" i="10"/>
  <c r="M470" i="10" s="1"/>
  <c r="N470" i="10" s="1"/>
  <c r="L473" i="10"/>
  <c r="M473" i="10" s="1"/>
  <c r="N473" i="10" s="1"/>
  <c r="Q599" i="10"/>
  <c r="R599" i="10" s="1"/>
  <c r="P569" i="10"/>
  <c r="P593" i="10"/>
  <c r="S563" i="10"/>
  <c r="P563" i="10"/>
  <c r="Q572" i="10"/>
  <c r="R572" i="10" s="1"/>
  <c r="S578" i="10"/>
  <c r="P605" i="10"/>
  <c r="Q581" i="10"/>
  <c r="R581" i="10" s="1"/>
  <c r="M581" i="10"/>
  <c r="N581" i="10" s="1"/>
  <c r="L584" i="10"/>
  <c r="L587" i="10"/>
  <c r="M587" i="10" s="1"/>
  <c r="N587" i="10" s="1"/>
  <c r="T587" i="10" s="1"/>
  <c r="Q605" i="10"/>
  <c r="R605" i="10" s="1"/>
  <c r="M605" i="10"/>
  <c r="N605" i="10" s="1"/>
  <c r="L608" i="10"/>
  <c r="M608" i="10" s="1"/>
  <c r="Q569" i="10"/>
  <c r="R569" i="10" s="1"/>
  <c r="M569" i="10"/>
  <c r="N569" i="10" s="1"/>
  <c r="Q593" i="10"/>
  <c r="R593" i="10" s="1"/>
  <c r="M593" i="10"/>
  <c r="N593" i="10" s="1"/>
  <c r="P575" i="10"/>
  <c r="T575" i="10" s="1"/>
  <c r="Q596" i="10"/>
  <c r="R596" i="10" s="1"/>
  <c r="P599" i="10"/>
  <c r="S599" i="10"/>
  <c r="Q566" i="10"/>
  <c r="R566" i="10" s="1"/>
  <c r="O572" i="10"/>
  <c r="Q584" i="10"/>
  <c r="R584" i="10" s="1"/>
  <c r="M584" i="10"/>
  <c r="N584" i="10" s="1"/>
  <c r="T584" i="10" s="1"/>
  <c r="P587" i="10"/>
  <c r="O596" i="10"/>
  <c r="Q608" i="10"/>
  <c r="R608" i="10" s="1"/>
  <c r="S386" i="10"/>
  <c r="P386" i="10"/>
  <c r="T386" i="10" s="1"/>
  <c r="S398" i="10"/>
  <c r="P398" i="10"/>
  <c r="P389" i="10"/>
  <c r="P410" i="10"/>
  <c r="P383" i="10"/>
  <c r="T383" i="10" s="1"/>
  <c r="P395" i="10"/>
  <c r="T395" i="10" s="1"/>
  <c r="S395" i="10"/>
  <c r="O401" i="10"/>
  <c r="Q434" i="10"/>
  <c r="R434" i="10" s="1"/>
  <c r="M434" i="10"/>
  <c r="N434" i="10" s="1"/>
  <c r="S419" i="10"/>
  <c r="P440" i="10"/>
  <c r="P446" i="10"/>
  <c r="S473" i="10"/>
  <c r="S521" i="10"/>
  <c r="M389" i="10"/>
  <c r="N389" i="10" s="1"/>
  <c r="Q389" i="10"/>
  <c r="R389" i="10" s="1"/>
  <c r="M401" i="10"/>
  <c r="N401" i="10" s="1"/>
  <c r="P407" i="10"/>
  <c r="T407" i="10" s="1"/>
  <c r="Q422" i="10"/>
  <c r="R422" i="10" s="1"/>
  <c r="M422" i="10"/>
  <c r="N422" i="10" s="1"/>
  <c r="L425" i="10"/>
  <c r="L428" i="10"/>
  <c r="M428" i="10" s="1"/>
  <c r="N428" i="10" s="1"/>
  <c r="T428" i="10" s="1"/>
  <c r="O434" i="10"/>
  <c r="Q446" i="10"/>
  <c r="R446" i="10" s="1"/>
  <c r="P455" i="10"/>
  <c r="Q464" i="10"/>
  <c r="R464" i="10" s="1"/>
  <c r="M464" i="10"/>
  <c r="N464" i="10" s="1"/>
  <c r="O464" i="10"/>
  <c r="P473" i="10"/>
  <c r="P503" i="10"/>
  <c r="Q512" i="10"/>
  <c r="R512" i="10" s="1"/>
  <c r="M512" i="10"/>
  <c r="N512" i="10" s="1"/>
  <c r="O512" i="10"/>
  <c r="T545" i="10"/>
  <c r="P551" i="10"/>
  <c r="Q560" i="10"/>
  <c r="R560" i="10" s="1"/>
  <c r="M560" i="10"/>
  <c r="N560" i="10" s="1"/>
  <c r="O560" i="10"/>
  <c r="Q410" i="10"/>
  <c r="R410" i="10" s="1"/>
  <c r="M410" i="10"/>
  <c r="N410" i="10" s="1"/>
  <c r="P479" i="10"/>
  <c r="Q488" i="10"/>
  <c r="R488" i="10" s="1"/>
  <c r="O488" i="10"/>
  <c r="P527" i="10"/>
  <c r="Q536" i="10"/>
  <c r="R536" i="10" s="1"/>
  <c r="M536" i="10"/>
  <c r="N536" i="10" s="1"/>
  <c r="O536" i="10"/>
  <c r="O380" i="10"/>
  <c r="O392" i="10"/>
  <c r="Q413" i="10"/>
  <c r="R413" i="10" s="1"/>
  <c r="M413" i="10"/>
  <c r="N413" i="10" s="1"/>
  <c r="P416" i="10"/>
  <c r="T416" i="10" s="1"/>
  <c r="S416" i="10"/>
  <c r="Q437" i="10"/>
  <c r="R437" i="10" s="1"/>
  <c r="M437" i="10"/>
  <c r="N437" i="10" s="1"/>
  <c r="Q467" i="10"/>
  <c r="R467" i="10" s="1"/>
  <c r="M467" i="10"/>
  <c r="N467" i="10" s="1"/>
  <c r="O467" i="10"/>
  <c r="P494" i="10"/>
  <c r="T494" i="10" s="1"/>
  <c r="Q515" i="10"/>
  <c r="R515" i="10" s="1"/>
  <c r="M515" i="10"/>
  <c r="N515" i="10" s="1"/>
  <c r="O515" i="10"/>
  <c r="P542" i="10"/>
  <c r="T542" i="10" s="1"/>
  <c r="S542" i="10"/>
  <c r="P404" i="10"/>
  <c r="O413" i="10"/>
  <c r="Q425" i="10"/>
  <c r="R425" i="10" s="1"/>
  <c r="M425" i="10"/>
  <c r="N425" i="10" s="1"/>
  <c r="T425" i="10" s="1"/>
  <c r="P428" i="10"/>
  <c r="S431" i="10"/>
  <c r="O437" i="10"/>
  <c r="O449" i="10"/>
  <c r="M449" i="10"/>
  <c r="N449" i="10" s="1"/>
  <c r="P470" i="10"/>
  <c r="T470" i="10" s="1"/>
  <c r="Q491" i="10"/>
  <c r="R491" i="10" s="1"/>
  <c r="O491" i="10"/>
  <c r="S497" i="10"/>
  <c r="P518" i="10"/>
  <c r="S518" i="10"/>
  <c r="Q539" i="10"/>
  <c r="R539" i="10" s="1"/>
  <c r="M539" i="10"/>
  <c r="N539" i="10" s="1"/>
  <c r="O539" i="10"/>
  <c r="Q452" i="10"/>
  <c r="R452" i="10" s="1"/>
  <c r="M452" i="10"/>
  <c r="N452" i="10" s="1"/>
  <c r="L455" i="10"/>
  <c r="M455" i="10" s="1"/>
  <c r="N455" i="10" s="1"/>
  <c r="T455" i="10" s="1"/>
  <c r="L458" i="10"/>
  <c r="M458" i="10" s="1"/>
  <c r="N458" i="10" s="1"/>
  <c r="Q476" i="10"/>
  <c r="R476" i="10" s="1"/>
  <c r="M476" i="10"/>
  <c r="N476" i="10" s="1"/>
  <c r="L479" i="10"/>
  <c r="M479" i="10" s="1"/>
  <c r="N479" i="10" s="1"/>
  <c r="L482" i="10"/>
  <c r="M482" i="10" s="1"/>
  <c r="N482" i="10" s="1"/>
  <c r="Q500" i="10"/>
  <c r="R500" i="10" s="1"/>
  <c r="M500" i="10"/>
  <c r="N500" i="10" s="1"/>
  <c r="L503" i="10"/>
  <c r="M503" i="10" s="1"/>
  <c r="L506" i="10"/>
  <c r="M506" i="10" s="1"/>
  <c r="N506" i="10" s="1"/>
  <c r="Q524" i="10"/>
  <c r="R524" i="10" s="1"/>
  <c r="M524" i="10"/>
  <c r="N524" i="10" s="1"/>
  <c r="L527" i="10"/>
  <c r="M527" i="10" s="1"/>
  <c r="N527" i="10" s="1"/>
  <c r="L530" i="10"/>
  <c r="M530" i="10" s="1"/>
  <c r="N530" i="10" s="1"/>
  <c r="Q548" i="10"/>
  <c r="R548" i="10" s="1"/>
  <c r="M548" i="10"/>
  <c r="N548" i="10" s="1"/>
  <c r="L551" i="10"/>
  <c r="M551" i="10" s="1"/>
  <c r="N551" i="10" s="1"/>
  <c r="T551" i="10" s="1"/>
  <c r="L554" i="10"/>
  <c r="M554" i="10" s="1"/>
  <c r="N554" i="10" s="1"/>
  <c r="Q455" i="10"/>
  <c r="R455" i="10" s="1"/>
  <c r="Q479" i="10"/>
  <c r="R479" i="10" s="1"/>
  <c r="P482" i="10"/>
  <c r="S482" i="10"/>
  <c r="S485" i="10"/>
  <c r="Q503" i="10"/>
  <c r="R503" i="10" s="1"/>
  <c r="P506" i="10"/>
  <c r="S506" i="10"/>
  <c r="S509" i="10"/>
  <c r="Q527" i="10"/>
  <c r="R527" i="10" s="1"/>
  <c r="P530" i="10"/>
  <c r="S533" i="10"/>
  <c r="Q551" i="10"/>
  <c r="R551" i="10" s="1"/>
  <c r="P554" i="10"/>
  <c r="S554" i="10"/>
  <c r="P251" i="10"/>
  <c r="S251" i="10"/>
  <c r="P221" i="10"/>
  <c r="T221" i="10" s="1"/>
  <c r="L197" i="10"/>
  <c r="M197" i="10" s="1"/>
  <c r="N197" i="10" s="1"/>
  <c r="T197" i="10" s="1"/>
  <c r="O215" i="10"/>
  <c r="O233" i="10"/>
  <c r="L245" i="10"/>
  <c r="M245" i="10" s="1"/>
  <c r="N245" i="10" s="1"/>
  <c r="T245" i="10" s="1"/>
  <c r="S260" i="10"/>
  <c r="O263" i="10"/>
  <c r="P281" i="10"/>
  <c r="T281" i="10" s="1"/>
  <c r="S281" i="10"/>
  <c r="P305" i="10"/>
  <c r="T305" i="10" s="1"/>
  <c r="Q317" i="10"/>
  <c r="R317" i="10" s="1"/>
  <c r="P326" i="10"/>
  <c r="P344" i="10"/>
  <c r="Q347" i="10"/>
  <c r="R347" i="10" s="1"/>
  <c r="M209" i="10"/>
  <c r="N209" i="10" s="1"/>
  <c r="T209" i="10" s="1"/>
  <c r="Q215" i="10"/>
  <c r="R215" i="10" s="1"/>
  <c r="L233" i="10"/>
  <c r="M233" i="10" s="1"/>
  <c r="N233" i="10" s="1"/>
  <c r="Q233" i="10"/>
  <c r="R233" i="10" s="1"/>
  <c r="M239" i="10"/>
  <c r="N239" i="10" s="1"/>
  <c r="S248" i="10"/>
  <c r="Q263" i="10"/>
  <c r="R263" i="10" s="1"/>
  <c r="P278" i="10"/>
  <c r="Q287" i="10"/>
  <c r="R287" i="10" s="1"/>
  <c r="M287" i="10"/>
  <c r="N287" i="10" s="1"/>
  <c r="P302" i="10"/>
  <c r="O317" i="10"/>
  <c r="L329" i="10"/>
  <c r="M329" i="10" s="1"/>
  <c r="N329" i="10" s="1"/>
  <c r="T329" i="10" s="1"/>
  <c r="P335" i="10"/>
  <c r="O347" i="10"/>
  <c r="P353" i="10"/>
  <c r="Q365" i="10"/>
  <c r="R365" i="10" s="1"/>
  <c r="O365" i="10"/>
  <c r="Q323" i="10"/>
  <c r="R323" i="10" s="1"/>
  <c r="Q341" i="10"/>
  <c r="R341" i="10" s="1"/>
  <c r="M341" i="10"/>
  <c r="N341" i="10" s="1"/>
  <c r="P350" i="10"/>
  <c r="S224" i="10"/>
  <c r="P242" i="10"/>
  <c r="P260" i="10"/>
  <c r="T260" i="10" s="1"/>
  <c r="Q275" i="10"/>
  <c r="R275" i="10" s="1"/>
  <c r="P290" i="10"/>
  <c r="Q299" i="10"/>
  <c r="R299" i="10" s="1"/>
  <c r="O323" i="10"/>
  <c r="O341" i="10"/>
  <c r="L344" i="10"/>
  <c r="M344" i="10" s="1"/>
  <c r="N344" i="10" s="1"/>
  <c r="T344" i="10" s="1"/>
  <c r="L377" i="10"/>
  <c r="M377" i="10" s="1"/>
  <c r="N377" i="10" s="1"/>
  <c r="T377" i="10" s="1"/>
  <c r="M206" i="10"/>
  <c r="N206" i="10" s="1"/>
  <c r="Q206" i="10"/>
  <c r="R206" i="10" s="1"/>
  <c r="M218" i="10"/>
  <c r="N218" i="10" s="1"/>
  <c r="Q218" i="10"/>
  <c r="R218" i="10" s="1"/>
  <c r="M230" i="10"/>
  <c r="N230" i="10" s="1"/>
  <c r="Q230" i="10"/>
  <c r="R230" i="10" s="1"/>
  <c r="Q242" i="10"/>
  <c r="R242" i="10" s="1"/>
  <c r="Q254" i="10"/>
  <c r="R254" i="10" s="1"/>
  <c r="L275" i="10"/>
  <c r="M275" i="10" s="1"/>
  <c r="L317" i="10"/>
  <c r="M317" i="10" s="1"/>
  <c r="N317" i="10" s="1"/>
  <c r="L365" i="10"/>
  <c r="M365" i="10" s="1"/>
  <c r="N365" i="10" s="1"/>
  <c r="M371" i="10"/>
  <c r="N371" i="10" s="1"/>
  <c r="O371" i="10"/>
  <c r="O266" i="10"/>
  <c r="Q266" i="10"/>
  <c r="R266" i="10" s="1"/>
  <c r="S356" i="10"/>
  <c r="P374" i="10"/>
  <c r="O272" i="10"/>
  <c r="Q278" i="10"/>
  <c r="R278" i="10" s="1"/>
  <c r="O284" i="10"/>
  <c r="Q290" i="10"/>
  <c r="R290" i="10" s="1"/>
  <c r="O296" i="10"/>
  <c r="M302" i="10"/>
  <c r="N302" i="10" s="1"/>
  <c r="T302" i="10" s="1"/>
  <c r="Q302" i="10"/>
  <c r="R302" i="10" s="1"/>
  <c r="M314" i="10"/>
  <c r="N314" i="10" s="1"/>
  <c r="Q314" i="10"/>
  <c r="R314" i="10" s="1"/>
  <c r="M326" i="10"/>
  <c r="N326" i="10" s="1"/>
  <c r="T326" i="10" s="1"/>
  <c r="Q326" i="10"/>
  <c r="R326" i="10" s="1"/>
  <c r="Q338" i="10"/>
  <c r="R338" i="10" s="1"/>
  <c r="M350" i="10"/>
  <c r="N350" i="10" s="1"/>
  <c r="Q350" i="10"/>
  <c r="R350" i="10" s="1"/>
  <c r="M362" i="10"/>
  <c r="N362" i="10" s="1"/>
  <c r="Q362" i="10"/>
  <c r="R362" i="10" s="1"/>
  <c r="M374" i="10"/>
  <c r="N374" i="10" s="1"/>
  <c r="Q374" i="10"/>
  <c r="R374" i="10" s="1"/>
  <c r="M284" i="10"/>
  <c r="N284" i="10" s="1"/>
  <c r="M296" i="10"/>
  <c r="N296" i="10" s="1"/>
  <c r="P179" i="10"/>
  <c r="P182" i="10"/>
  <c r="T182" i="10" s="1"/>
  <c r="S182" i="10"/>
  <c r="P188" i="10"/>
  <c r="P191" i="10"/>
  <c r="P194" i="10"/>
  <c r="T194" i="10" s="1"/>
  <c r="S194" i="10"/>
  <c r="P185" i="10"/>
  <c r="T185" i="10" s="1"/>
  <c r="M188" i="10"/>
  <c r="N188" i="10" s="1"/>
  <c r="Q188" i="10"/>
  <c r="R188" i="10" s="1"/>
  <c r="M179" i="10"/>
  <c r="N179" i="10" s="1"/>
  <c r="Q179" i="10"/>
  <c r="R179" i="10" s="1"/>
  <c r="M191" i="10"/>
  <c r="N191" i="10" s="1"/>
  <c r="Q191" i="10"/>
  <c r="R191" i="10" s="1"/>
  <c r="P176" i="10"/>
  <c r="P170" i="10"/>
  <c r="S170" i="10"/>
  <c r="S161" i="10"/>
  <c r="P161" i="10"/>
  <c r="T161" i="10" s="1"/>
  <c r="P173" i="10"/>
  <c r="T173" i="10" s="1"/>
  <c r="O164" i="10"/>
  <c r="M164" i="10"/>
  <c r="N164" i="10" s="1"/>
  <c r="M176" i="10"/>
  <c r="N176" i="10" s="1"/>
  <c r="Q176" i="10"/>
  <c r="R176" i="10" s="1"/>
  <c r="O167" i="10"/>
  <c r="M167" i="10"/>
  <c r="N167" i="10" s="1"/>
  <c r="P143" i="10"/>
  <c r="T143" i="10" s="1"/>
  <c r="P155" i="10"/>
  <c r="T155" i="10" s="1"/>
  <c r="P158" i="10"/>
  <c r="P152" i="10"/>
  <c r="S152" i="10"/>
  <c r="O146" i="10"/>
  <c r="M146" i="10"/>
  <c r="N146" i="10" s="1"/>
  <c r="M158" i="10"/>
  <c r="N158" i="10" s="1"/>
  <c r="Q158" i="10"/>
  <c r="R158" i="10" s="1"/>
  <c r="O149" i="10"/>
  <c r="P134" i="10"/>
  <c r="T134" i="10" s="1"/>
  <c r="P125" i="10"/>
  <c r="S137" i="10"/>
  <c r="P137" i="10"/>
  <c r="T137" i="10" s="1"/>
  <c r="O128" i="10"/>
  <c r="O140" i="10"/>
  <c r="O131" i="10"/>
  <c r="M128" i="10"/>
  <c r="N128" i="10" s="1"/>
  <c r="M131" i="10"/>
  <c r="N131" i="10" s="1"/>
  <c r="P107" i="10"/>
  <c r="P110" i="10"/>
  <c r="T110" i="10" s="1"/>
  <c r="P116" i="10"/>
  <c r="P119" i="10"/>
  <c r="P122" i="10"/>
  <c r="T122" i="10" s="1"/>
  <c r="S122" i="10"/>
  <c r="P113" i="10"/>
  <c r="T113" i="10" s="1"/>
  <c r="S113" i="10"/>
  <c r="M116" i="10"/>
  <c r="N116" i="10" s="1"/>
  <c r="Q116" i="10"/>
  <c r="R116" i="10" s="1"/>
  <c r="M107" i="10"/>
  <c r="N107" i="10" s="1"/>
  <c r="T107" i="10" s="1"/>
  <c r="Q107" i="10"/>
  <c r="R107" i="10" s="1"/>
  <c r="M119" i="10"/>
  <c r="N119" i="10" s="1"/>
  <c r="Q119" i="10"/>
  <c r="R119" i="10" s="1"/>
  <c r="P89" i="10"/>
  <c r="P92" i="10"/>
  <c r="S92" i="10"/>
  <c r="P98" i="10"/>
  <c r="P101" i="10"/>
  <c r="P104" i="10"/>
  <c r="S104" i="10"/>
  <c r="P95" i="10"/>
  <c r="S95" i="10"/>
  <c r="T95" i="10"/>
  <c r="M98" i="10"/>
  <c r="N98" i="10" s="1"/>
  <c r="Q98" i="10"/>
  <c r="R98" i="10" s="1"/>
  <c r="Q89" i="10"/>
  <c r="R89" i="10" s="1"/>
  <c r="M101" i="10"/>
  <c r="N101" i="10" s="1"/>
  <c r="Q101" i="10"/>
  <c r="R101" i="10" s="1"/>
  <c r="P86" i="10"/>
  <c r="S86" i="10"/>
  <c r="P83" i="10"/>
  <c r="P80" i="10"/>
  <c r="T80" i="10" s="1"/>
  <c r="P77" i="10"/>
  <c r="T77" i="10" s="1"/>
  <c r="P74" i="10"/>
  <c r="T74" i="10" s="1"/>
  <c r="S74" i="10"/>
  <c r="P71" i="10"/>
  <c r="C11" i="7"/>
  <c r="N404" i="10" l="1"/>
  <c r="T404" i="10" s="1"/>
  <c r="S404" i="10"/>
  <c r="T125" i="10"/>
  <c r="T71" i="10"/>
  <c r="S80" i="10"/>
  <c r="T86" i="10"/>
  <c r="S110" i="10"/>
  <c r="S134" i="10"/>
  <c r="S155" i="10"/>
  <c r="P320" i="10"/>
  <c r="T320" i="10" s="1"/>
  <c r="S221" i="10"/>
  <c r="T518" i="10"/>
  <c r="S470" i="10"/>
  <c r="S575" i="10"/>
  <c r="T569" i="10"/>
  <c r="T89" i="10"/>
  <c r="S71" i="10"/>
  <c r="T242" i="10"/>
  <c r="S230" i="10"/>
  <c r="T83" i="10"/>
  <c r="T104" i="10"/>
  <c r="S143" i="10"/>
  <c r="S173" i="10"/>
  <c r="T170" i="10"/>
  <c r="T374" i="10"/>
  <c r="T350" i="10"/>
  <c r="P212" i="10"/>
  <c r="T239" i="10"/>
  <c r="S227" i="10"/>
  <c r="S305" i="10"/>
  <c r="T548" i="10"/>
  <c r="T524" i="10"/>
  <c r="T500" i="10"/>
  <c r="T476" i="10"/>
  <c r="T452" i="10"/>
  <c r="S494" i="10"/>
  <c r="T440" i="10"/>
  <c r="S383" i="10"/>
  <c r="T398" i="10"/>
  <c r="S602" i="10"/>
  <c r="T224" i="10"/>
  <c r="T521" i="10"/>
  <c r="N269" i="10"/>
  <c r="T269" i="10" s="1"/>
  <c r="S269" i="10"/>
  <c r="N203" i="10"/>
  <c r="T203" i="10" s="1"/>
  <c r="S203" i="10"/>
  <c r="S353" i="10"/>
  <c r="N293" i="10"/>
  <c r="T293" i="10" s="1"/>
  <c r="S293" i="10"/>
  <c r="N290" i="10"/>
  <c r="T290" i="10" s="1"/>
  <c r="S290" i="10"/>
  <c r="N257" i="10"/>
  <c r="T257" i="10" s="1"/>
  <c r="S257" i="10"/>
  <c r="T353" i="10"/>
  <c r="T332" i="10"/>
  <c r="T119" i="10"/>
  <c r="T152" i="10"/>
  <c r="S314" i="10"/>
  <c r="S125" i="10"/>
  <c r="S158" i="10"/>
  <c r="T179" i="10"/>
  <c r="S185" i="10"/>
  <c r="S308" i="10"/>
  <c r="S368" i="10"/>
  <c r="S359" i="10"/>
  <c r="S311" i="10"/>
  <c r="S236" i="10"/>
  <c r="S335" i="10"/>
  <c r="S197" i="10"/>
  <c r="T251" i="10"/>
  <c r="S557" i="10"/>
  <c r="S458" i="10"/>
  <c r="S545" i="10"/>
  <c r="S428" i="10"/>
  <c r="T422" i="10"/>
  <c r="S407" i="10"/>
  <c r="T563" i="10"/>
  <c r="S569" i="10"/>
  <c r="T356" i="10"/>
  <c r="T116" i="10"/>
  <c r="T218" i="10"/>
  <c r="T212" i="10"/>
  <c r="S245" i="10"/>
  <c r="S200" i="10"/>
  <c r="S461" i="10"/>
  <c r="S443" i="10"/>
  <c r="S590" i="10"/>
  <c r="S77" i="10"/>
  <c r="S83" i="10"/>
  <c r="S377" i="10"/>
  <c r="S332" i="10"/>
  <c r="T287" i="10"/>
  <c r="T473" i="10"/>
  <c r="S440" i="10"/>
  <c r="S584" i="10"/>
  <c r="T566" i="10"/>
  <c r="T443" i="10"/>
  <c r="N608" i="10"/>
  <c r="T608" i="10" s="1"/>
  <c r="S608" i="10"/>
  <c r="S566" i="10"/>
  <c r="S593" i="10"/>
  <c r="S587" i="10"/>
  <c r="T605" i="10"/>
  <c r="S581" i="10"/>
  <c r="S605" i="10"/>
  <c r="P596" i="10"/>
  <c r="T596" i="10" s="1"/>
  <c r="S596" i="10"/>
  <c r="P572" i="10"/>
  <c r="T572" i="10" s="1"/>
  <c r="S572" i="10"/>
  <c r="T593" i="10"/>
  <c r="T581" i="10"/>
  <c r="N503" i="10"/>
  <c r="T503" i="10" s="1"/>
  <c r="S503" i="10"/>
  <c r="P539" i="10"/>
  <c r="S539" i="10"/>
  <c r="S452" i="10"/>
  <c r="P467" i="10"/>
  <c r="S467" i="10"/>
  <c r="S455" i="10"/>
  <c r="P434" i="10"/>
  <c r="T434" i="10" s="1"/>
  <c r="S434" i="10"/>
  <c r="T539" i="10"/>
  <c r="S500" i="10"/>
  <c r="S524" i="10"/>
  <c r="T467" i="10"/>
  <c r="P488" i="10"/>
  <c r="T488" i="10" s="1"/>
  <c r="S488" i="10"/>
  <c r="P560" i="10"/>
  <c r="S560" i="10"/>
  <c r="P512" i="10"/>
  <c r="T512" i="10" s="1"/>
  <c r="S512" i="10"/>
  <c r="P464" i="10"/>
  <c r="T464" i="10" s="1"/>
  <c r="S464" i="10"/>
  <c r="T389" i="10"/>
  <c r="T554" i="10"/>
  <c r="T530" i="10"/>
  <c r="T506" i="10"/>
  <c r="T482" i="10"/>
  <c r="T458" i="10"/>
  <c r="S548" i="10"/>
  <c r="S449" i="10"/>
  <c r="P449" i="10"/>
  <c r="T449" i="10" s="1"/>
  <c r="P413" i="10"/>
  <c r="T413" i="10" s="1"/>
  <c r="S413" i="10"/>
  <c r="P515" i="10"/>
  <c r="S515" i="10"/>
  <c r="S392" i="10"/>
  <c r="P392" i="10"/>
  <c r="T392" i="10" s="1"/>
  <c r="T560" i="10"/>
  <c r="T446" i="10"/>
  <c r="P401" i="10"/>
  <c r="T401" i="10" s="1"/>
  <c r="S401" i="10"/>
  <c r="P536" i="10"/>
  <c r="T536" i="10" s="1"/>
  <c r="S536" i="10"/>
  <c r="S479" i="10"/>
  <c r="S551" i="10"/>
  <c r="T527" i="10"/>
  <c r="T479" i="10"/>
  <c r="P491" i="10"/>
  <c r="T491" i="10" s="1"/>
  <c r="S491" i="10"/>
  <c r="P437" i="10"/>
  <c r="T437" i="10" s="1"/>
  <c r="S437" i="10"/>
  <c r="S425" i="10"/>
  <c r="T515" i="10"/>
  <c r="S476" i="10"/>
  <c r="S380" i="10"/>
  <c r="P380" i="10"/>
  <c r="T380" i="10" s="1"/>
  <c r="S527" i="10"/>
  <c r="T410" i="10"/>
  <c r="S422" i="10"/>
  <c r="S446" i="10"/>
  <c r="S410" i="10"/>
  <c r="S389" i="10"/>
  <c r="N275" i="10"/>
  <c r="T275" i="10" s="1"/>
  <c r="S275" i="10"/>
  <c r="T296" i="10"/>
  <c r="S284" i="10"/>
  <c r="P284" i="10"/>
  <c r="S374" i="10"/>
  <c r="T347" i="10"/>
  <c r="S326" i="10"/>
  <c r="S242" i="10"/>
  <c r="T284" i="10"/>
  <c r="S296" i="10"/>
  <c r="P296" i="10"/>
  <c r="S266" i="10"/>
  <c r="P266" i="10"/>
  <c r="T266" i="10" s="1"/>
  <c r="T371" i="10"/>
  <c r="S287" i="10"/>
  <c r="S254" i="10"/>
  <c r="S206" i="10"/>
  <c r="T341" i="10"/>
  <c r="S218" i="10"/>
  <c r="S239" i="10"/>
  <c r="S209" i="10"/>
  <c r="T362" i="10"/>
  <c r="T338" i="10"/>
  <c r="T314" i="10"/>
  <c r="T278" i="10"/>
  <c r="S338" i="10"/>
  <c r="P371" i="10"/>
  <c r="S371" i="10"/>
  <c r="S329" i="10"/>
  <c r="T254" i="10"/>
  <c r="T230" i="10"/>
  <c r="T206" i="10"/>
  <c r="P341" i="10"/>
  <c r="S341" i="10"/>
  <c r="T299" i="10"/>
  <c r="S302" i="10"/>
  <c r="S344" i="10"/>
  <c r="P233" i="10"/>
  <c r="T233" i="10" s="1"/>
  <c r="S233" i="10"/>
  <c r="S350" i="10"/>
  <c r="P347" i="10"/>
  <c r="S347" i="10"/>
  <c r="P317" i="10"/>
  <c r="T317" i="10" s="1"/>
  <c r="S317" i="10"/>
  <c r="S272" i="10"/>
  <c r="P272" i="10"/>
  <c r="T272" i="10" s="1"/>
  <c r="S362" i="10"/>
  <c r="P323" i="10"/>
  <c r="T323" i="10" s="1"/>
  <c r="S323" i="10"/>
  <c r="P365" i="10"/>
  <c r="T365" i="10" s="1"/>
  <c r="S365" i="10"/>
  <c r="S299" i="10"/>
  <c r="S278" i="10"/>
  <c r="P263" i="10"/>
  <c r="T263" i="10" s="1"/>
  <c r="S263" i="10"/>
  <c r="P215" i="10"/>
  <c r="T215" i="10" s="1"/>
  <c r="S215" i="10"/>
  <c r="S179" i="10"/>
  <c r="T191" i="10"/>
  <c r="T188" i="10"/>
  <c r="S191" i="10"/>
  <c r="S188" i="10"/>
  <c r="S167" i="10"/>
  <c r="P167" i="10"/>
  <c r="T167" i="10" s="1"/>
  <c r="P164" i="10"/>
  <c r="T164" i="10" s="1"/>
  <c r="S164" i="10"/>
  <c r="S176" i="10"/>
  <c r="T176" i="10"/>
  <c r="T149" i="10"/>
  <c r="S149" i="10"/>
  <c r="P149" i="10"/>
  <c r="P146" i="10"/>
  <c r="T146" i="10" s="1"/>
  <c r="S146" i="10"/>
  <c r="T158" i="10"/>
  <c r="P131" i="10"/>
  <c r="T131" i="10" s="1"/>
  <c r="S131" i="10"/>
  <c r="P140" i="10"/>
  <c r="T140" i="10" s="1"/>
  <c r="S140" i="10"/>
  <c r="P128" i="10"/>
  <c r="T128" i="10" s="1"/>
  <c r="S128" i="10"/>
  <c r="S119" i="10"/>
  <c r="S116" i="10"/>
  <c r="S107" i="10"/>
  <c r="S89" i="10"/>
  <c r="T101" i="10"/>
  <c r="T98" i="10"/>
  <c r="S101" i="10"/>
  <c r="S98" i="10"/>
  <c r="E61" i="10"/>
  <c r="E60" i="10"/>
  <c r="K59" i="10"/>
  <c r="Q59" i="10" s="1"/>
  <c r="R59" i="10" s="1"/>
  <c r="E59" i="10"/>
  <c r="E58" i="10"/>
  <c r="E57" i="10"/>
  <c r="K56" i="10"/>
  <c r="O56" i="10" s="1"/>
  <c r="E56" i="10"/>
  <c r="E55" i="10"/>
  <c r="E54" i="10"/>
  <c r="K53" i="10"/>
  <c r="O53" i="10" s="1"/>
  <c r="E53" i="10"/>
  <c r="E37" i="10"/>
  <c r="E36" i="10"/>
  <c r="K35" i="10"/>
  <c r="O35" i="10" s="1"/>
  <c r="E35" i="10"/>
  <c r="E34" i="10"/>
  <c r="E33" i="10"/>
  <c r="K32" i="10"/>
  <c r="O32" i="10" s="1"/>
  <c r="E32" i="10"/>
  <c r="E31" i="10"/>
  <c r="E30" i="10"/>
  <c r="K29" i="10"/>
  <c r="O29" i="10" s="1"/>
  <c r="E29" i="10"/>
  <c r="E28" i="10"/>
  <c r="E27" i="10"/>
  <c r="K26" i="10"/>
  <c r="O26" i="10" s="1"/>
  <c r="E26" i="10"/>
  <c r="E25" i="10"/>
  <c r="E24" i="10"/>
  <c r="K23" i="10"/>
  <c r="O23" i="10" s="1"/>
  <c r="E23" i="10"/>
  <c r="E22" i="10"/>
  <c r="E21" i="10"/>
  <c r="K20" i="10"/>
  <c r="O20" i="10" s="1"/>
  <c r="E20" i="10"/>
  <c r="E19" i="10"/>
  <c r="E18" i="10"/>
  <c r="K17" i="10"/>
  <c r="O17" i="10" s="1"/>
  <c r="E17" i="10"/>
  <c r="E46" i="10"/>
  <c r="E45" i="10"/>
  <c r="K44" i="10"/>
  <c r="O44" i="10" s="1"/>
  <c r="E44" i="10"/>
  <c r="E43" i="10"/>
  <c r="E42" i="10"/>
  <c r="K41" i="10"/>
  <c r="O41" i="10" s="1"/>
  <c r="E41" i="10"/>
  <c r="E52" i="10"/>
  <c r="E51" i="10"/>
  <c r="K50" i="10"/>
  <c r="Q50" i="10" s="1"/>
  <c r="R50" i="10" s="1"/>
  <c r="E50" i="10"/>
  <c r="E49" i="10"/>
  <c r="E48" i="10"/>
  <c r="K47" i="10"/>
  <c r="O47" i="10" s="1"/>
  <c r="E47" i="10"/>
  <c r="L53" i="10" l="1"/>
  <c r="L59" i="10"/>
  <c r="Q53" i="10"/>
  <c r="R53" i="10" s="1"/>
  <c r="M53" i="10"/>
  <c r="N53" i="10" s="1"/>
  <c r="L56" i="10"/>
  <c r="M56" i="10" s="1"/>
  <c r="N56" i="10" s="1"/>
  <c r="L32" i="10"/>
  <c r="M32" i="10" s="1"/>
  <c r="N32" i="10" s="1"/>
  <c r="L35" i="10"/>
  <c r="M35" i="10" s="1"/>
  <c r="N35" i="10" s="1"/>
  <c r="Q56" i="10"/>
  <c r="R56" i="10" s="1"/>
  <c r="Q26" i="10"/>
  <c r="R26" i="10" s="1"/>
  <c r="L20" i="10"/>
  <c r="L23" i="10"/>
  <c r="M23" i="10" s="1"/>
  <c r="N23" i="10" s="1"/>
  <c r="L26" i="10"/>
  <c r="M26" i="10" s="1"/>
  <c r="N26" i="10" s="1"/>
  <c r="P53" i="10"/>
  <c r="P56" i="10"/>
  <c r="O59" i="10"/>
  <c r="Q44" i="10"/>
  <c r="R44" i="10" s="1"/>
  <c r="L17" i="10"/>
  <c r="M17" i="10" s="1"/>
  <c r="N17" i="10" s="1"/>
  <c r="Q23" i="10"/>
  <c r="R23" i="10" s="1"/>
  <c r="L29" i="10"/>
  <c r="M29" i="10" s="1"/>
  <c r="N29" i="10" s="1"/>
  <c r="Q35" i="10"/>
  <c r="R35" i="10" s="1"/>
  <c r="M59" i="10"/>
  <c r="N59" i="10" s="1"/>
  <c r="L44" i="10"/>
  <c r="M44" i="10" s="1"/>
  <c r="N44" i="10" s="1"/>
  <c r="P17" i="10"/>
  <c r="P20" i="10"/>
  <c r="P23" i="10"/>
  <c r="P29" i="10"/>
  <c r="P32" i="10"/>
  <c r="P35" i="10"/>
  <c r="P26" i="10"/>
  <c r="L50" i="10"/>
  <c r="M50" i="10" s="1"/>
  <c r="N50" i="10" s="1"/>
  <c r="L41" i="10"/>
  <c r="M41" i="10" s="1"/>
  <c r="N41" i="10" s="1"/>
  <c r="Q17" i="10"/>
  <c r="R17" i="10" s="1"/>
  <c r="Q29" i="10"/>
  <c r="R29" i="10" s="1"/>
  <c r="M20" i="10"/>
  <c r="N20" i="10" s="1"/>
  <c r="Q20" i="10"/>
  <c r="R20" i="10" s="1"/>
  <c r="Q32" i="10"/>
  <c r="R32" i="10" s="1"/>
  <c r="P41" i="10"/>
  <c r="P44" i="10"/>
  <c r="Q41" i="10"/>
  <c r="R41" i="10" s="1"/>
  <c r="L47" i="10"/>
  <c r="M47" i="10" s="1"/>
  <c r="N47" i="10" s="1"/>
  <c r="Q47" i="10"/>
  <c r="R47" i="10" s="1"/>
  <c r="P47" i="10"/>
  <c r="O50" i="10"/>
  <c r="E70" i="10"/>
  <c r="E69" i="10"/>
  <c r="K68" i="10"/>
  <c r="Q68" i="10" s="1"/>
  <c r="R68" i="10" s="1"/>
  <c r="E68" i="10"/>
  <c r="E67" i="10"/>
  <c r="E66" i="10"/>
  <c r="K65" i="10"/>
  <c r="O65" i="10" s="1"/>
  <c r="E65" i="10"/>
  <c r="S53" i="10" l="1"/>
  <c r="T53" i="10"/>
  <c r="S26" i="10"/>
  <c r="T56" i="10"/>
  <c r="S56" i="10"/>
  <c r="S35" i="10"/>
  <c r="S23" i="10"/>
  <c r="T23" i="10"/>
  <c r="T20" i="10"/>
  <c r="T17" i="10"/>
  <c r="T26" i="10"/>
  <c r="S44" i="10"/>
  <c r="T32" i="10"/>
  <c r="T29" i="10"/>
  <c r="T35" i="10"/>
  <c r="P59" i="10"/>
  <c r="T59" i="10" s="1"/>
  <c r="S59" i="10"/>
  <c r="T44" i="10"/>
  <c r="S20" i="10"/>
  <c r="S32" i="10"/>
  <c r="T41" i="10"/>
  <c r="S29" i="10"/>
  <c r="S17" i="10"/>
  <c r="S41" i="10"/>
  <c r="S47" i="10"/>
  <c r="T47" i="10"/>
  <c r="P50" i="10"/>
  <c r="T50" i="10" s="1"/>
  <c r="S50" i="10"/>
  <c r="L65" i="10"/>
  <c r="M65" i="10" s="1"/>
  <c r="L68" i="10"/>
  <c r="M68" i="10" s="1"/>
  <c r="N68" i="10" s="1"/>
  <c r="Q65" i="10"/>
  <c r="R65" i="10" s="1"/>
  <c r="O68" i="10"/>
  <c r="P65" i="10"/>
  <c r="N65" i="10" l="1"/>
  <c r="T65" i="10" s="1"/>
  <c r="S65" i="10"/>
  <c r="P68" i="10"/>
  <c r="T68" i="10" s="1"/>
  <c r="S68" i="10"/>
  <c r="E64" i="10" l="1"/>
  <c r="E63" i="10"/>
  <c r="K62" i="10"/>
  <c r="E62" i="10"/>
  <c r="E40" i="10"/>
  <c r="E39" i="10"/>
  <c r="K38" i="10"/>
  <c r="E38" i="10"/>
  <c r="E16" i="10"/>
  <c r="E15" i="10"/>
  <c r="K14" i="10"/>
  <c r="E14" i="10"/>
  <c r="E13" i="10"/>
  <c r="E12" i="10"/>
  <c r="K11" i="10"/>
  <c r="E11" i="10"/>
  <c r="O11" i="10" l="1"/>
  <c r="Q11" i="10"/>
  <c r="O14" i="10"/>
  <c r="Q14" i="10"/>
  <c r="R14" i="10" s="1"/>
  <c r="Q38" i="10"/>
  <c r="R38" i="10" s="1"/>
  <c r="O38" i="10"/>
  <c r="O62" i="10"/>
  <c r="Q62" i="10"/>
  <c r="R62" i="10" s="1"/>
  <c r="L38" i="10"/>
  <c r="L62" i="10"/>
  <c r="L11" i="10"/>
  <c r="M11" i="10" s="1"/>
  <c r="L14" i="10"/>
  <c r="M14" i="10" s="1"/>
  <c r="D3" i="10" l="1"/>
  <c r="R11" i="10"/>
  <c r="E4" i="10" s="1"/>
  <c r="D4" i="10"/>
  <c r="M38" i="10"/>
  <c r="N38" i="10" s="1"/>
  <c r="M62" i="10"/>
  <c r="S62" i="10" s="1"/>
  <c r="N11" i="10"/>
  <c r="N14" i="10"/>
  <c r="S11" i="10"/>
  <c r="P11" i="10"/>
  <c r="P14" i="10"/>
  <c r="S14" i="10"/>
  <c r="S38" i="10"/>
  <c r="P38" i="10"/>
  <c r="P62" i="10"/>
  <c r="E3" i="10" l="1"/>
  <c r="D5" i="10"/>
  <c r="N62" i="10"/>
  <c r="T62" i="10" s="1"/>
  <c r="T11" i="10"/>
  <c r="D6" i="10"/>
  <c r="T38" i="10"/>
  <c r="T14" i="10"/>
  <c r="C13" i="7"/>
  <c r="C12" i="7"/>
  <c r="I11" i="7"/>
  <c r="E5" i="10" l="1"/>
  <c r="E6" i="10"/>
  <c r="O11" i="7"/>
  <c r="P11" i="7" s="1"/>
  <c r="M11" i="7"/>
  <c r="N11" i="7" s="1"/>
  <c r="E3" i="7" s="1"/>
  <c r="J11" i="7"/>
  <c r="K11" i="7" s="1"/>
  <c r="D5" i="7" l="1"/>
  <c r="L11" i="7"/>
  <c r="R11" i="7" s="1"/>
  <c r="Q11" i="7"/>
  <c r="D6" i="7" s="1"/>
  <c r="E4" i="7"/>
  <c r="D4" i="7"/>
  <c r="D3" i="7"/>
  <c r="E5" i="7" l="1"/>
  <c r="E6" i="7"/>
</calcChain>
</file>

<file path=xl/sharedStrings.xml><?xml version="1.0" encoding="utf-8"?>
<sst xmlns="http://schemas.openxmlformats.org/spreadsheetml/2006/main" count="936" uniqueCount="94">
  <si>
    <t>Čas
(v min.)</t>
  </si>
  <si>
    <t>P.č.</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</si>
  <si>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</si>
  <si>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</si>
  <si>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</si>
  <si>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</si>
  <si>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</si>
  <si>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</si>
  <si>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</si>
  <si>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</si>
  <si>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</si>
  <si>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</si>
  <si>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</si>
  <si>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</si>
  <si>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</si>
  <si>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</si>
  <si>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</si>
  <si>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</si>
  <si>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</si>
  <si>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</si>
  <si>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</si>
  <si>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</si>
  <si>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</si>
  <si>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</si>
  <si>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</si>
  <si>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</si>
  <si>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</si>
  <si>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</si>
  <si>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</si>
  <si>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</si>
  <si>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</si>
  <si>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</si>
  <si>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</si>
  <si>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</si>
  <si>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</si>
  <si>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r>
      <t xml:space="preserve">Alternatíva 2: 
</t>
    </r>
    <r>
      <rPr>
        <b/>
        <sz val="11"/>
        <color theme="0"/>
        <rFont val="Arial"/>
        <family val="2"/>
        <charset val="238"/>
      </rPr>
      <t xml:space="preserve">Expertný odhad trvania povinnosti </t>
    </r>
    <r>
      <rPr>
        <sz val="10"/>
        <color theme="0"/>
        <rFont val="Arial"/>
        <family val="2"/>
        <charset val="238"/>
      </rPr>
      <t>(min.)</t>
    </r>
  </si>
  <si>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</si>
  <si>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</si>
  <si>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</si>
  <si>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</si>
  <si>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</si>
  <si>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</si>
  <si>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</si>
  <si>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r>
      <rPr>
        <b/>
        <sz val="10"/>
        <color theme="0"/>
        <rFont val="Arial"/>
        <family val="2"/>
        <charset val="238"/>
      </rPr>
      <t xml:space="preserve">Administratívne náklady </t>
    </r>
    <r>
      <rPr>
        <sz val="10"/>
        <color theme="0"/>
        <rFont val="Arial"/>
        <family val="2"/>
      </rPr>
      <t>na splnenie povinnosti (EUR)</t>
    </r>
  </si>
  <si>
    <r>
      <rPr>
        <b/>
        <sz val="10"/>
        <color theme="0"/>
        <rFont val="Arial"/>
        <family val="2"/>
        <charset val="238"/>
      </rPr>
      <t xml:space="preserve">Priame finančné náklady </t>
    </r>
    <r>
      <rPr>
        <sz val="10"/>
        <color theme="0"/>
        <rFont val="Arial"/>
        <family val="2"/>
      </rPr>
      <t>na splnenie povinnosti (EUR)</t>
    </r>
  </si>
  <si>
    <r>
      <rPr>
        <b/>
        <sz val="10"/>
        <color theme="0"/>
        <rFont val="Arial"/>
        <family val="2"/>
        <charset val="238"/>
      </rPr>
      <t>Nepriame finančné náklady</t>
    </r>
    <r>
      <rPr>
        <sz val="10"/>
        <color theme="0"/>
        <rFont val="Arial"/>
        <family val="2"/>
      </rPr>
      <t xml:space="preserve"> na splnenie povinnosti (EUR)</t>
    </r>
  </si>
  <si>
    <r>
      <rPr>
        <b/>
        <sz val="10"/>
        <color theme="0"/>
        <rFont val="Arial"/>
        <family val="2"/>
        <charset val="238"/>
      </rPr>
      <t>Celkové náklady</t>
    </r>
    <r>
      <rPr>
        <sz val="10"/>
        <color theme="0"/>
        <rFont val="Arial"/>
        <family val="2"/>
      </rPr>
      <t xml:space="preserve"> na splnenie povinnosti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</si>
  <si>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</si>
  <si>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</si>
  <si>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</si>
  <si>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r>
      <t>Celkové náklady regulácie</t>
    </r>
    <r>
      <rPr>
        <b/>
        <i/>
        <sz val="10"/>
        <color theme="0"/>
        <rFont val="Arial"/>
        <family val="2"/>
      </rPr>
      <t xml:space="preserve"> (EUR)</t>
    </r>
  </si>
  <si>
    <r>
      <t xml:space="preserve">Alternatíva 1: </t>
    </r>
    <r>
      <rPr>
        <b/>
        <sz val="11"/>
        <color theme="0"/>
        <rFont val="Arial"/>
        <family val="2"/>
      </rPr>
      <t>Štandardná časová náročnosť</t>
    </r>
    <r>
      <rPr>
        <sz val="10"/>
        <color theme="0"/>
        <rFont val="Arial"/>
        <family val="2"/>
      </rPr>
      <t xml:space="preserve">  (min.)</t>
    </r>
  </si>
  <si>
    <t>na 1 podnikateľa</t>
  </si>
  <si>
    <t>na celé podnik. prostredie</t>
  </si>
  <si>
    <t>Počet dotknutých podnikateľov</t>
  </si>
  <si>
    <t xml:space="preserve">Počet dotknutých podnikateľov </t>
  </si>
  <si>
    <t>Typické informačné povinnosti</t>
  </si>
  <si>
    <t>Iné - Expertný odhad</t>
  </si>
  <si>
    <t>Určí spracovateľ (Alternatíva 2)</t>
  </si>
  <si>
    <t>2. Časová náročnosť povinností</t>
  </si>
  <si>
    <t xml:space="preserve">Výber z typických informačných povinností (Alterantíva 1) resp. expertný odhad trvania povinnosti (Alternatíva 2) </t>
  </si>
  <si>
    <t>Štandardizované  časové náročnosti (min.)</t>
  </si>
  <si>
    <t>Kalkulačka nákladov regulácie sa opiera o metodiku Štandardného nákladového modelu (SCM). Jednotlivé položky sú kalkulované na základe nižšie uvedených princípov</t>
  </si>
  <si>
    <t>Priame a nepriame náklady povinnosti na celé podnikateľské prostredie</t>
  </si>
  <si>
    <t xml:space="preserve">Administratívne náklady povinnosti na celé podnikateľské prostredie </t>
  </si>
  <si>
    <t>Celkové náklady povinnosti na celé podnikateľské prostredie</t>
  </si>
  <si>
    <t>4. Metodika kalkulácie nákladov</t>
  </si>
  <si>
    <t xml:space="preserve"> ** Frekvencia – v prípade povinností s koeficientom frekvencie menším ako 1 (plnenie každé 2 roky, každé 3 roky, každé 4 roky, každých 5 rokov resp. nepravidelne/jednorazovo) je pre správny výpočet nákladov na 1 podnikateľa kalkulované s koeficientom frekvencie 1.</t>
  </si>
  <si>
    <t>Vyberte frekvenciu</t>
  </si>
  <si>
    <r>
      <t xml:space="preserve">Administratívne náklady – </t>
    </r>
    <r>
      <rPr>
        <sz val="10"/>
        <rFont val="Arial"/>
        <family val="2"/>
      </rPr>
      <t>náklady spojené s administratívnymi úkonmi pri plnení informačnej povinnosti, ktoré musí podnikateľ vykonať na zabezpečenie súladu s reguláciou. Ide o nákladové vyjadrenie času, ktorý strávi podnikateľ realizáciou konkrétnych činností vyžadovaných reguláciou  (napr. vypracovanie dokumentu, vedenie evidencie a archivácia, oznamovanie skutočností, predloženie dokladov, spracovanie žiadosti a iné).</t>
    </r>
  </si>
  <si>
    <r>
      <rPr>
        <b/>
        <sz val="10"/>
        <rFont val="Arial"/>
        <family val="2"/>
      </rPr>
      <t>Nepriame finančné náklady</t>
    </r>
    <r>
      <rPr>
        <sz val="10"/>
        <rFont val="Arial"/>
        <family val="2"/>
      </rPr>
      <t xml:space="preserve">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</si>
  <si>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t>3. Frekvencia plnenia povinností</t>
  </si>
  <si>
    <t>Náklady povinnosti na 1 podnikateľa</t>
  </si>
  <si>
    <t>Náklady povinnosti na celé podnikateľské prostredie</t>
  </si>
  <si>
    <r>
      <rPr>
        <b/>
        <sz val="11"/>
        <color theme="0"/>
        <rFont val="Arial"/>
        <family val="2"/>
      </rPr>
      <t>Povinnosť</t>
    </r>
    <r>
      <rPr>
        <sz val="10"/>
        <color theme="0"/>
        <rFont val="Arial"/>
        <family val="2"/>
      </rPr>
      <t xml:space="preserve"> vyplývajúca podnikateľovi z  materiálu/regulácie</t>
    </r>
  </si>
  <si>
    <t>Celkové náklady povinnosti na 1 podnikateľa</t>
  </si>
  <si>
    <t>Administratívne náklady povinnosti na 1 podnikateľa</t>
  </si>
  <si>
    <t>Priame a nepriame náklady povinnosti na 1 podnikateľa</t>
  </si>
  <si>
    <t>1. Kategórie nákladov regulácie</t>
  </si>
  <si>
    <t>*Tarifa – vychádza z priemernej hrubej mzdy v národnom hospodárstve (priemerná hrubá mesačná mzda v národnom hospodárstve SR za rok 2013 podľa Eurostat - 835 EUR ). V rámci Kalkulačky na ročnej báze aktualizuje toto pole Gestor – MH SR</t>
  </si>
  <si>
    <t>*Tarifa – vychádza z priemernej hrubej mzdy v národnom hospodárstve (priemerná hrubá mesačná mzda v národnom hospodárstve SR za rok 2013  podľa Eurostat - 835 EUR ). V rámci Kalkulačky na ročnej báze aktualizuje toto pole Gestor – MH SR</t>
  </si>
  <si>
    <t>Vyberte typickú povinnosť</t>
  </si>
  <si>
    <t>Príklady IP spadajúcich do danej kategórie</t>
  </si>
  <si>
    <t>Povinnosť viesť evidenciu používaných určených meradiel s uvedením dátumov ich overenia;
Povinnosť viesť samostatnú evidenciu o zmenách na jadrovom zariadení; Držiteľ povolenia vedie evidenciu odborne spôsobilých zamestnancov</t>
  </si>
  <si>
    <r>
      <rPr>
        <b/>
        <sz val="10"/>
        <rFont val="Arial"/>
        <family val="2"/>
      </rPr>
      <t xml:space="preserve">Priame finančné náklady </t>
    </r>
    <r>
      <rPr>
        <sz val="10"/>
        <rFont val="Arial"/>
        <family val="2"/>
      </rPr>
      <t>– sú odvodené z konkrétnej priamej povinnosti previesť určitú sumu peňazí predovšetkým štátu alebo príslušnému orgánu verejnej správy (napr. poplatok za vystavenie stavebného povolenia, správne poplatky, registračný poplatok, odvody, dane a iné).</t>
    </r>
  </si>
  <si>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</si>
  <si>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Oznámenie o zmene údajov uvedených v ohlásení živnosti; bezodkladne informovať ÚNMS SR a orgán dohľadu, že zariadenie sprístupnené na trhu nespĺňa technické požiadavky; Informovať o pripravovanej zmene druhu opakovane použiteľného obalu najmenej tri mesiace pred vykonaním takejto zmeny; povinnosť oznamovať CÚ množstvo predaného alkoholického množstva v požadovanom členení</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</si>
  <si>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</si>
  <si>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</si>
  <si>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</si>
  <si>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</si>
  <si>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</si>
  <si>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</si>
  <si>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Povinnosť podať žiadosť o akreditáciu; Žiadosť o schválenie systému odbornej prípravy zamestnancov držiteľov povolenia; Povinnosť podať žiadosť o povolenie na vypúšťanie skleníkových plynov do ovzdušia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</si>
</sst>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0"/>
      <color theme="1"/>
      <name val="Arial"/>
      <family val="2"/>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b/>
      <sz val="9.5"/>
      <color rgb="FFFFFFFF"/>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theme="0"/>
      <name val="Arial"/>
      <family val="2"/>
      <charset val="238"/>
    </font>
    <font>
      <b/>
      <sz val="11"/>
      <color theme="0"/>
      <name val="Arial"/>
      <family val="2"/>
    </font>
    <font>
      <b/>
      <sz val="10"/>
      <color rgb="FF00A1DE"/>
      <name val="Arial"/>
      <family val="2"/>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s>
  <fills count="14">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1BC00"/>
        <bgColor indexed="64"/>
      </patternFill>
    </fill>
    <fill>
      <patternFill patternType="solid">
        <fgColor rgb="FF8C8C8C"/>
        <bgColor indexed="64"/>
      </patternFill>
    </fill>
    <fill>
      <patternFill patternType="solid">
        <fgColor rgb="FF72C7E7"/>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rgb="FFD8E7CB"/>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style="thin">
        <color rgb="FF8C8C8C"/>
      </left>
      <right style="thin">
        <color rgb="FF8C8C8C"/>
      </right>
      <top style="thin">
        <color rgb="FF8C8C8C"/>
      </top>
      <bottom style="thin">
        <color rgb="FF8C8C8C"/>
      </bottom>
      <diagonal/>
    </border>
    <border>
      <left style="thin">
        <color rgb="FF8C8C8C"/>
      </left>
      <right/>
      <top/>
      <bottom style="thin">
        <color rgb="FF8C8C8C"/>
      </bottom>
      <diagonal/>
    </border>
    <border>
      <left/>
      <right/>
      <top/>
      <bottom style="thin">
        <color rgb="FF00A1DE"/>
      </bottom>
      <diagonal/>
    </border>
    <border>
      <left style="thin">
        <color rgb="FF8C8C8C"/>
      </left>
      <right/>
      <top style="thin">
        <color rgb="FF8C8C8C"/>
      </top>
      <bottom style="thin">
        <color rgb="FF8C8C8C"/>
      </bottom>
      <diagonal/>
    </border>
    <border>
      <left/>
      <right style="thin">
        <color rgb="FF8C8C8C"/>
      </right>
      <top style="thin">
        <color rgb="FF8C8C8C"/>
      </top>
      <bottom style="thin">
        <color rgb="FF8C8C8C"/>
      </bottom>
      <diagonal/>
    </border>
    <border>
      <left style="thin">
        <color rgb="FF81BC00"/>
      </left>
      <right style="thin">
        <color rgb="FF81BC00"/>
      </right>
      <top style="thin">
        <color rgb="FF81BC00"/>
      </top>
      <bottom style="thin">
        <color rgb="FF81BC0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rgb="FF8C8C8C"/>
      </left>
      <right style="thin">
        <color rgb="FF8C8C8C"/>
      </right>
      <top/>
      <bottom style="thin">
        <color rgb="FF8C8C8C"/>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249977111117893"/>
      </left>
      <right/>
      <top/>
      <bottom style="thin">
        <color theme="0"/>
      </bottom>
      <diagonal/>
    </border>
    <border>
      <left style="thin">
        <color theme="0" tint="-0.249977111117893"/>
      </left>
      <right/>
      <top style="thin">
        <color theme="0" tint="-0.249977111117893"/>
      </top>
      <bottom style="thin">
        <color theme="0" tint="-0.249977111117893"/>
      </bottom>
      <diagonal/>
    </border>
    <border>
      <left style="medium">
        <color theme="0" tint="-0.499984740745262"/>
      </left>
      <right/>
      <top style="medium">
        <color theme="0" tint="-0.499984740745262"/>
      </top>
      <bottom style="thin">
        <color theme="0" tint="-0.249977111117893"/>
      </bottom>
      <diagonal/>
    </border>
    <border>
      <left/>
      <right style="thin">
        <color theme="0"/>
      </right>
      <top style="medium">
        <color theme="0" tint="-0.499984740745262"/>
      </top>
      <bottom style="thin">
        <color theme="0" tint="-0.249977111117893"/>
      </bottom>
      <diagonal/>
    </border>
    <border>
      <left style="thin">
        <color theme="0"/>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theme="0" tint="-0.249977111117893"/>
      </right>
      <top style="thin">
        <color theme="0" tint="-0.249977111117893"/>
      </top>
      <bottom style="thin">
        <color theme="0" tint="-0.249977111117893"/>
      </bottom>
      <diagonal/>
    </border>
    <border>
      <left/>
      <right style="medium">
        <color theme="0" tint="-0.499984740745262"/>
      </right>
      <top style="thin">
        <color theme="0" tint="-0.249977111117893"/>
      </top>
      <bottom style="thin">
        <color theme="0" tint="-0.249977111117893"/>
      </bottom>
      <diagonal/>
    </border>
    <border>
      <left style="medium">
        <color theme="0" tint="-0.499984740745262"/>
      </left>
      <right style="thin">
        <color theme="0" tint="-0.249977111117893"/>
      </right>
      <top style="thin">
        <color theme="0" tint="-0.249977111117893"/>
      </top>
      <bottom/>
      <diagonal/>
    </border>
    <border>
      <left/>
      <right style="medium">
        <color theme="0" tint="-0.499984740745262"/>
      </right>
      <top/>
      <bottom style="thin">
        <color theme="0"/>
      </bottom>
      <diagonal/>
    </border>
    <border>
      <left style="medium">
        <color theme="0" tint="-0.499984740745262"/>
      </left>
      <right style="thin">
        <color theme="0"/>
      </right>
      <top style="thin">
        <color theme="0"/>
      </top>
      <bottom style="medium">
        <color theme="0" tint="-0.499984740745262"/>
      </bottom>
      <diagonal/>
    </border>
    <border>
      <left style="thin">
        <color theme="0"/>
      </left>
      <right style="thin">
        <color theme="0"/>
      </right>
      <top style="thin">
        <color theme="0"/>
      </top>
      <bottom style="medium">
        <color theme="0" tint="-0.499984740745262"/>
      </bottom>
      <diagonal/>
    </border>
    <border>
      <left style="thin">
        <color theme="0"/>
      </left>
      <right/>
      <top style="thin">
        <color theme="0"/>
      </top>
      <bottom style="medium">
        <color theme="0" tint="-0.499984740745262"/>
      </bottom>
      <diagonal/>
    </border>
    <border>
      <left/>
      <right style="medium">
        <color theme="0" tint="-0.499984740745262"/>
      </right>
      <top style="thin">
        <color theme="0"/>
      </top>
      <bottom style="medium">
        <color theme="0" tint="-0.499984740745262"/>
      </bottom>
      <diagonal/>
    </border>
    <border>
      <left style="medium">
        <color rgb="FF8C8C8C"/>
      </left>
      <right style="thin">
        <color theme="0"/>
      </right>
      <top style="medium">
        <color rgb="FF8C8C8C"/>
      </top>
      <bottom style="thin">
        <color theme="0"/>
      </bottom>
      <diagonal/>
    </border>
    <border>
      <left style="thin">
        <color theme="0"/>
      </left>
      <right style="thin">
        <color theme="0"/>
      </right>
      <top style="medium">
        <color rgb="FF8C8C8C"/>
      </top>
      <bottom style="thin">
        <color theme="0"/>
      </bottom>
      <diagonal/>
    </border>
    <border>
      <left style="thin">
        <color theme="0"/>
      </left>
      <right style="medium">
        <color theme="0" tint="-0.499984740745262"/>
      </right>
      <top style="medium">
        <color rgb="FF8C8C8C"/>
      </top>
      <bottom style="thin">
        <color theme="0"/>
      </bottom>
      <diagonal/>
    </border>
    <border>
      <left style="thin">
        <color theme="0"/>
      </left>
      <right style="thin">
        <color theme="0"/>
      </right>
      <top style="medium">
        <color rgb="FF8C8C8C"/>
      </top>
      <bottom/>
      <diagonal/>
    </border>
    <border>
      <left/>
      <right style="thin">
        <color theme="0" tint="-0.499984740745262"/>
      </right>
      <top style="medium">
        <color rgb="FF8C8C8C"/>
      </top>
      <bottom style="thin">
        <color theme="0"/>
      </bottom>
      <diagonal/>
    </border>
    <border>
      <left style="thin">
        <color theme="0" tint="-0.499984740745262"/>
      </left>
      <right style="thin">
        <color theme="0"/>
      </right>
      <top style="medium">
        <color rgb="FF8C8C8C"/>
      </top>
      <bottom style="thin">
        <color theme="0"/>
      </bottom>
      <diagonal/>
    </border>
    <border>
      <left style="thin">
        <color theme="0"/>
      </left>
      <right style="thin">
        <color theme="0" tint="-0.499984740745262"/>
      </right>
      <top style="medium">
        <color rgb="FF8C8C8C"/>
      </top>
      <bottom style="thin">
        <color theme="0"/>
      </bottom>
      <diagonal/>
    </border>
    <border>
      <left style="thin">
        <color theme="0" tint="-0.499984740745262"/>
      </left>
      <right style="medium">
        <color rgb="FF8C8C8C"/>
      </right>
      <top style="medium">
        <color rgb="FF8C8C8C"/>
      </top>
      <bottom style="thin">
        <color theme="0"/>
      </bottom>
      <diagonal/>
    </border>
    <border>
      <left style="medium">
        <color rgb="FF8C8C8C"/>
      </left>
      <right style="thin">
        <color rgb="FF8C8C8C"/>
      </right>
      <top/>
      <bottom style="thin">
        <color rgb="FF8C8C8C"/>
      </bottom>
      <diagonal/>
    </border>
    <border>
      <left style="thin">
        <color theme="0" tint="-0.499984740745262"/>
      </left>
      <right style="medium">
        <color rgb="FF8C8C8C"/>
      </right>
      <top/>
      <bottom style="thin">
        <color theme="0" tint="-0.499984740745262"/>
      </bottom>
      <diagonal/>
    </border>
    <border>
      <left style="medium">
        <color rgb="FF8C8C8C"/>
      </left>
      <right style="thin">
        <color rgb="FF8C8C8C"/>
      </right>
      <top style="thin">
        <color rgb="FF8C8C8C"/>
      </top>
      <bottom style="thin">
        <color rgb="FF8C8C8C"/>
      </bottom>
      <diagonal/>
    </border>
    <border>
      <left style="thin">
        <color theme="0" tint="-0.499984740745262"/>
      </left>
      <right style="medium">
        <color rgb="FF8C8C8C"/>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rgb="FF8C8C8C"/>
      </bottom>
      <diagonal/>
    </border>
    <border>
      <left style="thin">
        <color theme="0" tint="-0.499984740745262"/>
      </left>
      <right style="medium">
        <color rgb="FF8C8C8C"/>
      </right>
      <top style="thin">
        <color theme="0" tint="-0.499984740745262"/>
      </top>
      <bottom style="thin">
        <color rgb="FF8C8C8C"/>
      </bottom>
      <diagonal/>
    </border>
    <border>
      <left style="medium">
        <color rgb="FF8C8C8C"/>
      </left>
      <right style="thin">
        <color theme="0"/>
      </right>
      <top style="thin">
        <color theme="0"/>
      </top>
      <bottom style="medium">
        <color rgb="FF8C8C8C"/>
      </bottom>
      <diagonal/>
    </border>
    <border>
      <left style="thin">
        <color theme="0"/>
      </left>
      <right style="thin">
        <color theme="0"/>
      </right>
      <top style="thin">
        <color theme="0"/>
      </top>
      <bottom style="medium">
        <color rgb="FF8C8C8C"/>
      </bottom>
      <diagonal/>
    </border>
    <border>
      <left style="thin">
        <color theme="0"/>
      </left>
      <right/>
      <top style="thin">
        <color theme="0"/>
      </top>
      <bottom style="medium">
        <color rgb="FF8C8C8C"/>
      </bottom>
      <diagonal/>
    </border>
    <border>
      <left/>
      <right style="thin">
        <color theme="0"/>
      </right>
      <top style="thin">
        <color theme="0"/>
      </top>
      <bottom style="medium">
        <color rgb="FF8C8C8C"/>
      </bottom>
      <diagonal/>
    </border>
    <border>
      <left style="thin">
        <color theme="0"/>
      </left>
      <right style="medium">
        <color theme="0" tint="-0.499984740745262"/>
      </right>
      <top style="thin">
        <color theme="0"/>
      </top>
      <bottom style="medium">
        <color rgb="FF8C8C8C"/>
      </bottom>
      <diagonal/>
    </border>
    <border>
      <left style="thin">
        <color theme="0"/>
      </left>
      <right style="thin">
        <color theme="0"/>
      </right>
      <top/>
      <bottom style="medium">
        <color rgb="FF8C8C8C"/>
      </bottom>
      <diagonal/>
    </border>
    <border>
      <left/>
      <right/>
      <top style="thin">
        <color theme="0"/>
      </top>
      <bottom style="medium">
        <color rgb="FF8C8C8C"/>
      </bottom>
      <diagonal/>
    </border>
    <border>
      <left style="thin">
        <color theme="0"/>
      </left>
      <right style="medium">
        <color rgb="FF8C8C8C"/>
      </right>
      <top style="thin">
        <color theme="0"/>
      </top>
      <bottom style="medium">
        <color rgb="FF8C8C8C"/>
      </bottom>
      <diagonal/>
    </border>
    <border>
      <left style="thin">
        <color rgb="FF8C8C8C"/>
      </left>
      <right style="thin">
        <color rgb="FF8C8C8C"/>
      </right>
      <top/>
      <bottom/>
      <diagonal/>
    </border>
    <border>
      <left style="thin">
        <color rgb="FF8C8C8C"/>
      </left>
      <right style="thin">
        <color rgb="FF8C8C8C"/>
      </right>
      <top style="thin">
        <color rgb="FF8C8C8C"/>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style="thin">
        <color rgb="FF81BC00"/>
      </left>
      <right/>
      <top style="thin">
        <color rgb="FF81BC00"/>
      </top>
      <bottom style="thin">
        <color rgb="FF81BC00"/>
      </bottom>
      <diagonal/>
    </border>
    <border>
      <left/>
      <right/>
      <top style="thin">
        <color rgb="FF81BC00"/>
      </top>
      <bottom style="thin">
        <color rgb="FF81BC00"/>
      </bottom>
      <diagonal/>
    </border>
    <border>
      <left/>
      <right style="thin">
        <color rgb="FF81BC00"/>
      </right>
      <top style="thin">
        <color rgb="FF81BC00"/>
      </top>
      <bottom style="thin">
        <color rgb="FF81BC00"/>
      </bottom>
      <diagonal/>
    </border>
    <border>
      <left style="thin">
        <color rgb="FF81BC00"/>
      </left>
      <right style="thin">
        <color rgb="FF81BC00"/>
      </right>
      <top style="thin">
        <color rgb="FF81BC00"/>
      </top>
      <bottom/>
      <diagonal/>
    </border>
    <border>
      <left style="medium">
        <color rgb="FF8C8C8C"/>
      </left>
      <right style="thin">
        <color rgb="FF8C8C8C"/>
      </right>
      <top style="thin">
        <color rgb="FF8C8C8C"/>
      </top>
      <bottom style="medium">
        <color rgb="FF8C8C8C"/>
      </bottom>
      <diagonal/>
    </border>
    <border>
      <left style="thin">
        <color rgb="FF8C8C8C"/>
      </left>
      <right style="thin">
        <color rgb="FF8C8C8C"/>
      </right>
      <top style="thin">
        <color rgb="FF8C8C8C"/>
      </top>
      <bottom style="medium">
        <color rgb="FF8C8C8C"/>
      </bottom>
      <diagonal/>
    </border>
    <border>
      <left style="thin">
        <color rgb="FF8C8C8C"/>
      </left>
      <right style="thin">
        <color rgb="FF8C8C8C"/>
      </right>
      <top/>
      <bottom style="medium">
        <color rgb="FF8C8C8C"/>
      </bottom>
      <diagonal/>
    </border>
    <border>
      <left style="thin">
        <color rgb="FF8C8C8C"/>
      </left>
      <right/>
      <top style="thin">
        <color rgb="FF8C8C8C"/>
      </top>
      <bottom style="medium">
        <color rgb="FF8C8C8C"/>
      </bottom>
      <diagonal/>
    </border>
    <border>
      <left style="thin">
        <color theme="0" tint="-0.499984740745262"/>
      </left>
      <right style="thin">
        <color theme="0" tint="-0.499984740745262"/>
      </right>
      <top/>
      <bottom style="medium">
        <color rgb="FF8C8C8C"/>
      </bottom>
      <diagonal/>
    </border>
    <border>
      <left style="thin">
        <color theme="0" tint="-0.499984740745262"/>
      </left>
      <right style="thin">
        <color theme="0" tint="-0.499984740745262"/>
      </right>
      <top style="thin">
        <color theme="0" tint="-0.499984740745262"/>
      </top>
      <bottom style="medium">
        <color rgb="FF8C8C8C"/>
      </bottom>
      <diagonal/>
    </border>
    <border>
      <left style="thin">
        <color theme="0" tint="-0.499984740745262"/>
      </left>
      <right style="medium">
        <color rgb="FF8C8C8C"/>
      </right>
      <top style="thin">
        <color theme="0" tint="-0.499984740745262"/>
      </top>
      <bottom style="medium">
        <color rgb="FF8C8C8C"/>
      </bottom>
      <diagonal/>
    </border>
    <border>
      <left style="thin">
        <color rgb="FF81BC00"/>
      </left>
      <right/>
      <top/>
      <bottom/>
      <diagonal/>
    </border>
  </borders>
  <cellStyleXfs count="7">
    <xf numFmtId="0" fontId="0" fillId="0" borderId="0"/>
    <xf numFmtId="0" fontId="1" fillId="0" borderId="0"/>
    <xf numFmtId="0" fontId="2" fillId="0" borderId="0"/>
    <xf numFmtId="0" fontId="1" fillId="0" borderId="0"/>
    <xf numFmtId="0" fontId="3" fillId="0" borderId="0"/>
    <xf numFmtId="43" fontId="11" fillId="0" borderId="0" applyFont="0" applyFill="0" applyBorder="0" applyAlignment="0" applyProtection="0"/>
    <xf numFmtId="0" fontId="7" fillId="0" borderId="0"/>
  </cellStyleXfs>
  <cellXfs count="21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4" fontId="4" fillId="0" borderId="0" xfId="2" applyNumberFormat="1" applyFont="1" applyFill="1" applyBorder="1" applyAlignment="1" applyProtection="1">
      <alignment vertical="center" wrapText="1"/>
    </xf>
    <xf numFmtId="0" fontId="7" fillId="0" borderId="0" xfId="6"/>
    <xf numFmtId="0" fontId="13" fillId="0" borderId="0" xfId="0" applyFont="1" applyAlignment="1">
      <alignment vertical="center"/>
    </xf>
    <xf numFmtId="3" fontId="21" fillId="2" borderId="46" xfId="2" applyNumberFormat="1" applyFont="1" applyFill="1" applyBorder="1" applyAlignment="1" applyProtection="1">
      <alignment horizontal="center" vertical="center" wrapText="1"/>
    </xf>
    <xf numFmtId="3" fontId="21" fillId="2" borderId="48" xfId="2" applyNumberFormat="1" applyFont="1" applyFill="1" applyBorder="1" applyAlignment="1" applyProtection="1">
      <alignment horizontal="center" vertical="center" wrapText="1"/>
    </xf>
    <xf numFmtId="3" fontId="22" fillId="2" borderId="50" xfId="2" applyNumberFormat="1" applyFont="1" applyFill="1" applyBorder="1" applyAlignment="1" applyProtection="1">
      <alignment horizontal="center" vertical="center" wrapText="1"/>
    </xf>
    <xf numFmtId="3" fontId="4" fillId="3" borderId="54" xfId="2" applyNumberFormat="1" applyFont="1" applyFill="1" applyBorder="1" applyAlignment="1" applyProtection="1">
      <alignment horizontal="center" vertical="center" wrapText="1"/>
    </xf>
    <xf numFmtId="0" fontId="10" fillId="4" borderId="13" xfId="2" applyFont="1" applyFill="1" applyBorder="1" applyAlignment="1" applyProtection="1">
      <alignment horizontal="left" vertical="center" wrapText="1"/>
      <protection locked="0"/>
    </xf>
    <xf numFmtId="0" fontId="10" fillId="4" borderId="28" xfId="2" applyFont="1" applyFill="1" applyBorder="1" applyAlignment="1" applyProtection="1">
      <alignment horizontal="left" vertical="center" wrapText="1"/>
      <protection locked="0"/>
    </xf>
    <xf numFmtId="0" fontId="10" fillId="4" borderId="30" xfId="2" applyFont="1" applyFill="1" applyBorder="1" applyAlignment="1" applyProtection="1">
      <alignment horizontal="left" vertical="center" wrapText="1"/>
      <protection locked="0"/>
    </xf>
    <xf numFmtId="0" fontId="6" fillId="0" borderId="0" xfId="6" applyFont="1"/>
    <xf numFmtId="0" fontId="25" fillId="0" borderId="0" xfId="6" applyFont="1"/>
    <xf numFmtId="0" fontId="26" fillId="0" borderId="0" xfId="0" applyFont="1" applyAlignment="1">
      <alignment vertical="center"/>
    </xf>
    <xf numFmtId="0" fontId="27" fillId="0" borderId="0" xfId="0" applyFont="1" applyAlignment="1">
      <alignment vertical="center"/>
    </xf>
    <xf numFmtId="3" fontId="21" fillId="2" borderId="39" xfId="2" applyNumberFormat="1" applyFont="1" applyFill="1" applyBorder="1" applyAlignment="1" applyProtection="1">
      <alignment horizontal="center" vertical="center" wrapText="1"/>
    </xf>
    <xf numFmtId="3" fontId="21" fillId="2" borderId="35" xfId="2" applyNumberFormat="1" applyFont="1" applyFill="1" applyBorder="1" applyAlignment="1" applyProtection="1">
      <alignment horizontal="center" vertical="center" wrapText="1"/>
    </xf>
    <xf numFmtId="3" fontId="22" fillId="2" borderId="37" xfId="2" applyNumberFormat="1" applyFont="1" applyFill="1" applyBorder="1" applyAlignment="1" applyProtection="1">
      <alignment horizontal="center" vertical="center" wrapText="1"/>
    </xf>
    <xf numFmtId="3" fontId="4" fillId="3" borderId="53" xfId="2" applyNumberFormat="1" applyFont="1" applyFill="1" applyBorder="1" applyAlignment="1" applyProtection="1">
      <alignment horizontal="center" vertical="center" wrapText="1"/>
    </xf>
    <xf numFmtId="3" fontId="4" fillId="3" borderId="66" xfId="2" applyNumberFormat="1" applyFont="1" applyFill="1" applyBorder="1" applyAlignment="1" applyProtection="1">
      <alignment horizontal="center" vertical="center" wrapText="1"/>
    </xf>
    <xf numFmtId="0" fontId="10" fillId="4" borderId="102" xfId="2" applyFont="1" applyFill="1" applyBorder="1" applyAlignment="1" applyProtection="1">
      <alignment horizontal="left" vertical="center" wrapText="1"/>
      <protection locked="0"/>
    </xf>
    <xf numFmtId="3" fontId="10" fillId="8" borderId="2" xfId="5" applyNumberFormat="1" applyFont="1" applyFill="1" applyBorder="1" applyAlignment="1" applyProtection="1">
      <alignment horizontal="center" vertical="center" wrapText="1"/>
    </xf>
    <xf numFmtId="0" fontId="7" fillId="13" borderId="16" xfId="2" applyFont="1" applyFill="1" applyBorder="1" applyAlignment="1" applyProtection="1">
      <alignment horizontal="center" vertical="center" wrapText="1"/>
      <protection locked="0"/>
    </xf>
    <xf numFmtId="0" fontId="7" fillId="13" borderId="31" xfId="2" applyFont="1" applyFill="1" applyBorder="1" applyAlignment="1" applyProtection="1">
      <alignment horizontal="center" vertical="center" wrapText="1"/>
      <protection locked="0"/>
    </xf>
    <xf numFmtId="1" fontId="7" fillId="13" borderId="16" xfId="2" applyNumberFormat="1" applyFont="1" applyFill="1" applyBorder="1" applyAlignment="1" applyProtection="1">
      <alignment horizontal="center" vertical="center" wrapText="1"/>
      <protection locked="0"/>
    </xf>
    <xf numFmtId="1" fontId="7" fillId="13" borderId="31" xfId="2" applyNumberFormat="1" applyFont="1" applyFill="1" applyBorder="1" applyAlignment="1" applyProtection="1">
      <alignment horizontal="center" vertical="center" wrapText="1"/>
      <protection locked="0"/>
    </xf>
    <xf numFmtId="164" fontId="10" fillId="4" borderId="29" xfId="2" applyNumberFormat="1" applyFont="1" applyFill="1" applyBorder="1" applyAlignment="1" applyProtection="1">
      <alignment horizontal="center" vertical="center" wrapText="1"/>
      <protection locked="0"/>
    </xf>
    <xf numFmtId="164" fontId="10" fillId="4" borderId="32" xfId="2" applyNumberFormat="1" applyFont="1" applyFill="1" applyBorder="1" applyAlignment="1" applyProtection="1">
      <alignment horizontal="center" vertical="center" wrapText="1"/>
      <protection locked="0"/>
    </xf>
    <xf numFmtId="3" fontId="7" fillId="4" borderId="19" xfId="2" applyNumberFormat="1" applyFont="1" applyFill="1" applyBorder="1" applyAlignment="1" applyProtection="1">
      <alignment horizontal="center" vertical="center" wrapText="1"/>
    </xf>
    <xf numFmtId="3" fontId="7" fillId="4" borderId="20" xfId="2" applyNumberFormat="1" applyFont="1" applyFill="1" applyBorder="1" applyAlignment="1" applyProtection="1">
      <alignment horizontal="center" vertical="center" wrapText="1"/>
    </xf>
    <xf numFmtId="4" fontId="10" fillId="0" borderId="93" xfId="5" applyNumberFormat="1" applyFont="1" applyFill="1" applyBorder="1" applyAlignment="1" applyProtection="1">
      <alignment horizontal="center" vertical="center" wrapText="1"/>
    </xf>
    <xf numFmtId="4" fontId="10" fillId="0" borderId="94" xfId="5" applyNumberFormat="1" applyFont="1" applyFill="1" applyBorder="1" applyAlignment="1" applyProtection="1">
      <alignment horizontal="center" vertical="center" wrapText="1"/>
    </xf>
    <xf numFmtId="4" fontId="10" fillId="0" borderId="23" xfId="5" applyNumberFormat="1" applyFont="1" applyFill="1" applyBorder="1" applyAlignment="1" applyProtection="1">
      <alignment horizontal="center" vertical="center" wrapText="1"/>
    </xf>
    <xf numFmtId="3" fontId="7" fillId="9" borderId="15" xfId="5" applyNumberFormat="1" applyFont="1" applyFill="1" applyBorder="1" applyAlignment="1" applyProtection="1">
      <alignment horizontal="center" vertical="center" wrapText="1"/>
    </xf>
    <xf numFmtId="0" fontId="7" fillId="13" borderId="13"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left" vertical="center" wrapText="1"/>
      <protection locked="0"/>
    </xf>
    <xf numFmtId="0" fontId="7" fillId="13" borderId="101" xfId="2" applyFont="1" applyFill="1" applyBorder="1" applyAlignment="1" applyProtection="1">
      <alignment horizontal="left" vertical="center" wrapText="1"/>
      <protection locked="0"/>
    </xf>
    <xf numFmtId="0" fontId="7" fillId="13" borderId="5" xfId="2" applyFont="1" applyFill="1" applyBorder="1" applyAlignment="1" applyProtection="1">
      <alignment horizontal="center" vertical="center" wrapText="1"/>
      <protection locked="0"/>
    </xf>
    <xf numFmtId="0" fontId="7" fillId="13" borderId="101" xfId="2" applyFont="1" applyFill="1" applyBorder="1" applyAlignment="1" applyProtection="1">
      <alignment horizontal="center" vertical="center" wrapText="1"/>
      <protection locked="0"/>
    </xf>
    <xf numFmtId="1" fontId="7" fillId="13" borderId="5" xfId="2" applyNumberFormat="1" applyFont="1" applyFill="1" applyBorder="1" applyAlignment="1" applyProtection="1">
      <alignment horizontal="center" vertical="center" wrapText="1"/>
      <protection locked="0"/>
    </xf>
    <xf numFmtId="1" fontId="7" fillId="13" borderId="101" xfId="2" applyNumberFormat="1" applyFont="1" applyFill="1" applyBorder="1" applyAlignment="1" applyProtection="1">
      <alignment horizontal="center" vertical="center" wrapText="1"/>
      <protection locked="0"/>
    </xf>
    <xf numFmtId="164" fontId="10" fillId="4" borderId="92" xfId="2" applyNumberFormat="1" applyFont="1" applyFill="1" applyBorder="1" applyAlignment="1" applyProtection="1">
      <alignment horizontal="center" vertical="center" wrapText="1"/>
      <protection locked="0"/>
    </xf>
    <xf numFmtId="164" fontId="10" fillId="4" borderId="91" xfId="2" applyNumberFormat="1" applyFont="1" applyFill="1" applyBorder="1" applyAlignment="1" applyProtection="1">
      <alignment horizontal="center" vertical="center" wrapText="1"/>
      <protection locked="0"/>
    </xf>
    <xf numFmtId="164" fontId="10" fillId="4" borderId="102" xfId="2" applyNumberFormat="1" applyFont="1" applyFill="1" applyBorder="1" applyAlignment="1" applyProtection="1">
      <alignment horizontal="center" vertical="center" wrapText="1"/>
      <protection locked="0"/>
    </xf>
    <xf numFmtId="3" fontId="7" fillId="4" borderId="8" xfId="2" applyNumberFormat="1" applyFont="1" applyFill="1" applyBorder="1" applyAlignment="1" applyProtection="1">
      <alignment horizontal="center" vertical="center" wrapText="1"/>
    </xf>
    <xf numFmtId="3" fontId="7" fillId="4" borderId="103" xfId="2" applyNumberFormat="1" applyFont="1" applyFill="1" applyBorder="1" applyAlignment="1" applyProtection="1">
      <alignment horizontal="center" vertical="center" wrapText="1"/>
    </xf>
    <xf numFmtId="3" fontId="10" fillId="0" borderId="93" xfId="5" applyNumberFormat="1" applyFont="1" applyFill="1" applyBorder="1" applyAlignment="1" applyProtection="1">
      <alignment horizontal="center" vertical="center" wrapText="1"/>
    </xf>
    <xf numFmtId="3" fontId="10" fillId="0" borderId="94" xfId="5" applyNumberFormat="1" applyFont="1" applyFill="1" applyBorder="1" applyAlignment="1" applyProtection="1">
      <alignment horizontal="center" vertical="center" wrapText="1"/>
    </xf>
    <xf numFmtId="3" fontId="10" fillId="0" borderId="104" xfId="5" applyNumberFormat="1" applyFont="1" applyFill="1" applyBorder="1" applyAlignment="1" applyProtection="1">
      <alignment horizontal="center" vertical="center" wrapText="1"/>
    </xf>
    <xf numFmtId="3" fontId="7" fillId="0" borderId="16" xfId="5" applyNumberFormat="1" applyFont="1" applyFill="1" applyBorder="1" applyAlignment="1" applyProtection="1">
      <alignment horizontal="center" vertical="center" wrapText="1"/>
    </xf>
    <xf numFmtId="3" fontId="7" fillId="0" borderId="105" xfId="5" applyNumberFormat="1" applyFont="1" applyFill="1" applyBorder="1" applyAlignment="1" applyProtection="1">
      <alignment horizontal="center" vertical="center" wrapText="1"/>
    </xf>
    <xf numFmtId="3" fontId="7" fillId="0" borderId="81" xfId="5" applyNumberFormat="1" applyFont="1" applyFill="1" applyBorder="1" applyAlignment="1" applyProtection="1">
      <alignment horizontal="center" vertical="center" wrapText="1"/>
    </xf>
    <xf numFmtId="164" fontId="10" fillId="4" borderId="13" xfId="2" applyNumberFormat="1" applyFont="1" applyFill="1" applyBorder="1" applyAlignment="1" applyProtection="1">
      <alignment horizontal="center" vertical="center" wrapText="1"/>
      <protection locked="0"/>
    </xf>
    <xf numFmtId="3" fontId="10" fillId="0" borderId="23" xfId="5" applyNumberFormat="1" applyFont="1" applyFill="1" applyBorder="1" applyAlignment="1" applyProtection="1">
      <alignment horizontal="center" vertical="center" wrapText="1"/>
    </xf>
    <xf numFmtId="3" fontId="7" fillId="4" borderId="6" xfId="2" applyNumberFormat="1" applyFont="1" applyFill="1" applyBorder="1" applyAlignment="1" applyProtection="1">
      <alignment horizontal="center" vertical="center" wrapText="1"/>
    </xf>
    <xf numFmtId="3" fontId="7" fillId="0" borderId="23" xfId="5" applyNumberFormat="1" applyFont="1" applyFill="1" applyBorder="1" applyAlignment="1" applyProtection="1">
      <alignment horizontal="center" vertical="center" wrapText="1"/>
    </xf>
    <xf numFmtId="0" fontId="7" fillId="13" borderId="13" xfId="2" applyFont="1" applyFill="1" applyBorder="1" applyAlignment="1" applyProtection="1">
      <alignment horizontal="center" vertical="center" wrapText="1"/>
      <protection locked="0"/>
    </xf>
    <xf numFmtId="1" fontId="7" fillId="13" borderId="13" xfId="2" applyNumberFormat="1" applyFont="1" applyFill="1" applyBorder="1" applyAlignment="1" applyProtection="1">
      <alignment horizontal="center" vertical="center" wrapText="1"/>
      <protection locked="0"/>
    </xf>
    <xf numFmtId="3" fontId="21" fillId="2" borderId="56" xfId="2" applyNumberFormat="1" applyFont="1" applyFill="1" applyBorder="1" applyAlignment="1" applyProtection="1">
      <alignment horizontal="center" vertical="center" wrapText="1"/>
    </xf>
    <xf numFmtId="3" fontId="21" fillId="2" borderId="62" xfId="2" applyNumberFormat="1" applyFont="1" applyFill="1" applyBorder="1" applyAlignment="1" applyProtection="1">
      <alignment horizontal="center" vertical="center" wrapText="1"/>
    </xf>
    <xf numFmtId="3" fontId="22" fillId="2" borderId="55" xfId="2" applyNumberFormat="1" applyFont="1" applyFill="1" applyBorder="1" applyAlignment="1" applyProtection="1">
      <alignment horizontal="center" vertical="center" wrapText="1"/>
    </xf>
    <xf numFmtId="3" fontId="4" fillId="3" borderId="67" xfId="2" applyNumberFormat="1" applyFont="1" applyFill="1" applyBorder="1" applyAlignment="1" applyProtection="1">
      <alignment horizontal="center" vertical="center" wrapText="1"/>
    </xf>
    <xf numFmtId="0" fontId="27" fillId="0" borderId="96" xfId="0" applyFont="1" applyFill="1" applyBorder="1" applyAlignment="1">
      <alignment horizontal="left" vertical="center" wrapText="1"/>
    </xf>
    <xf numFmtId="0" fontId="29" fillId="0" borderId="97" xfId="0" applyFont="1" applyFill="1" applyBorder="1" applyAlignment="1">
      <alignment horizontal="left" wrapText="1"/>
    </xf>
    <xf numFmtId="0" fontId="29" fillId="0" borderId="97" xfId="0" applyFont="1" applyBorder="1" applyAlignment="1">
      <alignment horizontal="left" wrapText="1"/>
    </xf>
    <xf numFmtId="0" fontId="0" fillId="0" borderId="97" xfId="0" applyBorder="1" applyAlignment="1"/>
    <xf numFmtId="0" fontId="0" fillId="0" borderId="98" xfId="0" applyBorder="1" applyAlignment="1"/>
    <xf numFmtId="0" fontId="14" fillId="5" borderId="107" xfId="0" applyFont="1" applyFill="1" applyBorder="1" applyAlignment="1">
      <alignment horizontal="center" vertical="center" wrapText="1"/>
    </xf>
    <xf numFmtId="0" fontId="0" fillId="0" borderId="0" xfId="0" applyAlignment="1"/>
    <xf numFmtId="0" fontId="6" fillId="0" borderId="0" xfId="6" applyFont="1" applyAlignment="1">
      <alignment horizontal="left" wrapText="1"/>
    </xf>
    <xf numFmtId="0" fontId="7" fillId="0" borderId="0" xfId="6" applyAlignment="1">
      <alignment horizontal="left" wrapText="1"/>
    </xf>
    <xf numFmtId="0" fontId="0" fillId="0" borderId="0" xfId="0" applyAlignment="1">
      <alignment horizontal="left" wrapText="1"/>
    </xf>
    <xf numFmtId="0" fontId="30" fillId="0" borderId="96" xfId="0" applyFont="1" applyBorder="1" applyAlignment="1"/>
    <xf numFmtId="0" fontId="30" fillId="0" borderId="97" xfId="0" applyFont="1" applyBorder="1" applyAlignment="1"/>
    <xf numFmtId="0" fontId="30" fillId="0" borderId="98" xfId="0" applyFont="1" applyBorder="1" applyAlignment="1"/>
    <xf numFmtId="0" fontId="28" fillId="0" borderId="0" xfId="6" applyFont="1" applyAlignment="1">
      <alignment wrapText="1"/>
    </xf>
    <xf numFmtId="0" fontId="29" fillId="0" borderId="0" xfId="0" applyFont="1" applyAlignment="1">
      <alignment wrapText="1"/>
    </xf>
    <xf numFmtId="0" fontId="0" fillId="0" borderId="0" xfId="0" applyAlignment="1">
      <alignment wrapText="1"/>
    </xf>
    <xf numFmtId="0" fontId="7" fillId="0" borderId="0" xfId="6" applyAlignment="1">
      <alignment horizontal="left" vertical="center" wrapText="1"/>
    </xf>
    <xf numFmtId="0" fontId="14" fillId="5" borderId="99" xfId="0" applyFont="1" applyFill="1" applyBorder="1" applyAlignment="1">
      <alignment horizontal="center" vertical="center" wrapText="1"/>
    </xf>
    <xf numFmtId="2" fontId="12" fillId="11" borderId="10" xfId="0" applyNumberFormat="1"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11" borderId="10" xfId="0" applyFont="1" applyFill="1" applyBorder="1" applyAlignment="1">
      <alignment horizontal="center" vertical="center" wrapText="1"/>
    </xf>
    <xf numFmtId="0" fontId="30" fillId="0" borderId="96" xfId="0" applyFont="1" applyBorder="1" applyAlignment="1">
      <alignment wrapText="1"/>
    </xf>
    <xf numFmtId="0" fontId="30" fillId="0" borderId="97" xfId="0" applyFont="1" applyBorder="1" applyAlignment="1">
      <alignment wrapText="1"/>
    </xf>
    <xf numFmtId="0" fontId="30" fillId="0" borderId="98" xfId="0" applyFont="1" applyBorder="1" applyAlignment="1">
      <alignment wrapText="1"/>
    </xf>
    <xf numFmtId="0" fontId="13" fillId="11" borderId="96" xfId="0" applyFont="1" applyFill="1" applyBorder="1" applyAlignment="1">
      <alignment horizontal="center" vertical="center" wrapText="1"/>
    </xf>
    <xf numFmtId="0" fontId="0" fillId="0" borderId="97" xfId="0" applyBorder="1" applyAlignment="1">
      <alignment horizontal="center" vertical="center" wrapText="1"/>
    </xf>
    <xf numFmtId="0" fontId="7" fillId="0" borderId="0" xfId="6" applyAlignment="1">
      <alignment wrapText="1"/>
    </xf>
    <xf numFmtId="0" fontId="14" fillId="5" borderId="96" xfId="0" applyFont="1" applyFill="1" applyBorder="1" applyAlignment="1">
      <alignment horizontal="center" vertical="center" wrapText="1"/>
    </xf>
    <xf numFmtId="0" fontId="0" fillId="0" borderId="98" xfId="0" applyBorder="1" applyAlignment="1">
      <alignment horizontal="center" vertical="center" wrapText="1"/>
    </xf>
    <xf numFmtId="0" fontId="7" fillId="0" borderId="0" xfId="0" applyFont="1" applyFill="1" applyProtection="1"/>
    <xf numFmtId="0" fontId="7" fillId="0" borderId="0" xfId="0" applyFont="1" applyFill="1" applyAlignment="1" applyProtection="1">
      <alignment horizontal="left" vertical="center"/>
    </xf>
    <xf numFmtId="0" fontId="7" fillId="0" borderId="0" xfId="0" applyFont="1" applyFill="1" applyAlignment="1" applyProtection="1">
      <alignment horizontal="left"/>
    </xf>
    <xf numFmtId="0" fontId="16" fillId="10" borderId="41" xfId="0" applyFont="1" applyFill="1" applyBorder="1" applyAlignment="1" applyProtection="1">
      <alignment horizontal="center" vertical="center"/>
    </xf>
    <xf numFmtId="0" fontId="0" fillId="0" borderId="42" xfId="0" applyBorder="1" applyAlignment="1" applyProtection="1">
      <alignment vertical="center"/>
    </xf>
    <xf numFmtId="0" fontId="4" fillId="10" borderId="43" xfId="2" applyFont="1" applyFill="1" applyBorder="1" applyAlignment="1" applyProtection="1">
      <alignment horizontal="center" vertical="center" wrapText="1"/>
    </xf>
    <xf numFmtId="0" fontId="4" fillId="10" borderId="44" xfId="2" applyFont="1" applyFill="1" applyBorder="1" applyAlignment="1" applyProtection="1">
      <alignment horizontal="center" vertical="center" wrapText="1"/>
    </xf>
    <xf numFmtId="0" fontId="17" fillId="2" borderId="45" xfId="2" applyFont="1" applyFill="1" applyBorder="1" applyAlignment="1" applyProtection="1">
      <alignment horizontal="left" vertical="center" wrapText="1"/>
    </xf>
    <xf numFmtId="0" fontId="0" fillId="0" borderId="38" xfId="0" applyBorder="1" applyAlignment="1" applyProtection="1">
      <alignment vertical="center" wrapText="1"/>
    </xf>
    <xf numFmtId="0" fontId="17" fillId="2" borderId="47" xfId="2" applyFont="1" applyFill="1" applyBorder="1" applyAlignment="1" applyProtection="1">
      <alignment horizontal="left" vertical="center" wrapText="1"/>
    </xf>
    <xf numFmtId="0" fontId="0" fillId="0" borderId="36" xfId="0" applyBorder="1" applyAlignment="1" applyProtection="1">
      <alignment vertical="center" wrapText="1"/>
    </xf>
    <xf numFmtId="0" fontId="19" fillId="2" borderId="49" xfId="2" applyFont="1" applyFill="1" applyBorder="1" applyAlignment="1" applyProtection="1">
      <alignment horizontal="left" vertical="center" wrapText="1"/>
    </xf>
    <xf numFmtId="0" fontId="0" fillId="0" borderId="40" xfId="0" applyBorder="1" applyAlignment="1" applyProtection="1">
      <alignment vertical="center" wrapText="1"/>
    </xf>
    <xf numFmtId="0" fontId="4" fillId="3" borderId="51" xfId="2" applyFont="1" applyFill="1" applyBorder="1" applyAlignment="1" applyProtection="1">
      <alignment horizontal="center" vertical="center" wrapText="1"/>
    </xf>
    <xf numFmtId="0" fontId="4" fillId="3" borderId="52" xfId="2" applyFont="1" applyFill="1" applyBorder="1" applyAlignment="1" applyProtection="1">
      <alignment vertical="center" wrapText="1"/>
    </xf>
    <xf numFmtId="0" fontId="7" fillId="2" borderId="0" xfId="2" applyFont="1" applyFill="1" applyBorder="1" applyProtection="1"/>
    <xf numFmtId="0" fontId="4" fillId="0" borderId="0" xfId="2" applyFont="1" applyFill="1" applyBorder="1" applyAlignment="1" applyProtection="1">
      <alignment horizontal="left" vertical="center" wrapText="1"/>
    </xf>
    <xf numFmtId="14" fontId="7" fillId="2" borderId="0" xfId="2" applyNumberFormat="1" applyFont="1" applyFill="1" applyBorder="1" applyAlignment="1" applyProtection="1">
      <alignment horizontal="center" vertical="center"/>
    </xf>
    <xf numFmtId="14" fontId="7" fillId="2" borderId="0" xfId="2" applyNumberFormat="1" applyFont="1" applyFill="1" applyBorder="1" applyAlignment="1" applyProtection="1">
      <alignment vertical="center"/>
    </xf>
    <xf numFmtId="0" fontId="7" fillId="2" borderId="0" xfId="0" applyFont="1" applyFill="1" applyProtection="1"/>
    <xf numFmtId="0" fontId="8" fillId="10" borderId="24" xfId="2" applyFont="1" applyFill="1" applyBorder="1" applyAlignment="1" applyProtection="1">
      <alignment horizontal="center" vertical="center" wrapText="1"/>
    </xf>
    <xf numFmtId="0" fontId="8" fillId="10" borderId="25" xfId="2" applyFont="1" applyFill="1" applyBorder="1" applyAlignment="1" applyProtection="1">
      <alignment horizontal="center" vertical="center" wrapText="1"/>
    </xf>
    <xf numFmtId="0" fontId="15" fillId="10" borderId="25" xfId="2" applyFont="1" applyFill="1" applyBorder="1" applyAlignment="1" applyProtection="1">
      <alignment horizontal="center" vertical="center" wrapText="1"/>
    </xf>
    <xf numFmtId="0" fontId="16" fillId="10" borderId="25" xfId="2" applyFont="1" applyFill="1" applyBorder="1" applyAlignment="1" applyProtection="1">
      <alignment horizontal="center" vertical="center" wrapText="1"/>
    </xf>
    <xf numFmtId="164" fontId="16" fillId="10" borderId="26" xfId="2" applyNumberFormat="1" applyFont="1" applyFill="1" applyBorder="1" applyAlignment="1" applyProtection="1">
      <alignment horizontal="center" vertical="center" wrapText="1"/>
    </xf>
    <xf numFmtId="164" fontId="8" fillId="6" borderId="21" xfId="2" applyNumberFormat="1" applyFont="1" applyFill="1" applyBorder="1" applyAlignment="1" applyProtection="1">
      <alignment horizontal="center" vertical="center" wrapText="1"/>
    </xf>
    <xf numFmtId="164" fontId="8" fillId="6" borderId="17" xfId="2" applyNumberFormat="1" applyFont="1" applyFill="1" applyBorder="1" applyAlignment="1" applyProtection="1">
      <alignment horizontal="center" vertical="center" wrapText="1"/>
    </xf>
    <xf numFmtId="0" fontId="7" fillId="2" borderId="0" xfId="2" applyFont="1" applyFill="1" applyBorder="1" applyAlignment="1" applyProtection="1">
      <alignment horizontal="center"/>
    </xf>
    <xf numFmtId="0" fontId="8" fillId="10" borderId="33" xfId="2" applyFont="1" applyFill="1" applyBorder="1" applyAlignment="1" applyProtection="1">
      <alignment horizontal="center" vertical="center" wrapText="1"/>
    </xf>
    <xf numFmtId="0" fontId="8" fillId="10" borderId="34" xfId="2" applyFont="1" applyFill="1" applyBorder="1" applyAlignment="1" applyProtection="1">
      <alignment horizontal="center" vertical="center" wrapText="1"/>
    </xf>
    <xf numFmtId="0" fontId="8" fillId="10" borderId="11" xfId="2" applyFont="1" applyFill="1" applyBorder="1" applyAlignment="1" applyProtection="1">
      <alignment horizontal="center" vertical="center" wrapText="1"/>
    </xf>
    <xf numFmtId="0" fontId="8" fillId="10" borderId="11" xfId="2" applyFont="1" applyFill="1" applyBorder="1" applyAlignment="1" applyProtection="1">
      <alignment horizontal="center" vertical="center" wrapText="1"/>
    </xf>
    <xf numFmtId="0" fontId="16" fillId="10" borderId="11" xfId="2" applyFont="1" applyFill="1" applyBorder="1" applyAlignment="1" applyProtection="1">
      <alignment horizontal="center" vertical="center" wrapText="1"/>
    </xf>
    <xf numFmtId="164" fontId="16" fillId="10" borderId="27" xfId="2" applyNumberFormat="1" applyFont="1" applyFill="1" applyBorder="1" applyAlignment="1" applyProtection="1">
      <alignment horizontal="center" vertical="center" wrapText="1"/>
    </xf>
    <xf numFmtId="164" fontId="8" fillId="6" borderId="14" xfId="2" applyNumberFormat="1" applyFont="1" applyFill="1" applyBorder="1" applyAlignment="1" applyProtection="1">
      <alignment horizontal="center" vertical="center" wrapText="1"/>
    </xf>
    <xf numFmtId="164" fontId="8" fillId="6" borderId="18" xfId="2" applyNumberFormat="1" applyFont="1" applyFill="1" applyBorder="1" applyAlignment="1" applyProtection="1">
      <alignment horizontal="center" vertical="center" wrapText="1"/>
    </xf>
    <xf numFmtId="0" fontId="9" fillId="0" borderId="14" xfId="2" applyFont="1" applyFill="1" applyBorder="1" applyAlignment="1" applyProtection="1">
      <alignment horizontal="center" vertical="center" wrapText="1"/>
    </xf>
    <xf numFmtId="0" fontId="4" fillId="0" borderId="12" xfId="2" applyFont="1" applyFill="1" applyBorder="1" applyAlignment="1" applyProtection="1">
      <alignment horizontal="center" vertical="center" wrapText="1"/>
    </xf>
    <xf numFmtId="0" fontId="7" fillId="2" borderId="0" xfId="0" applyFont="1" applyFill="1" applyAlignment="1" applyProtection="1">
      <alignment horizontal="center"/>
    </xf>
    <xf numFmtId="0" fontId="7" fillId="2" borderId="0" xfId="0" applyFont="1" applyFill="1" applyBorder="1" applyAlignment="1" applyProtection="1">
      <alignment horizontal="center"/>
    </xf>
    <xf numFmtId="0" fontId="7" fillId="0" borderId="0" xfId="2" applyFont="1" applyFill="1" applyBorder="1" applyAlignment="1" applyProtection="1">
      <alignment vertical="center" wrapText="1"/>
    </xf>
    <xf numFmtId="0" fontId="7" fillId="12" borderId="16" xfId="2" applyFont="1" applyFill="1" applyBorder="1" applyAlignment="1" applyProtection="1">
      <alignment horizontal="center" vertical="center" wrapText="1"/>
    </xf>
    <xf numFmtId="164" fontId="7" fillId="4" borderId="9" xfId="2" applyNumberFormat="1" applyFont="1" applyFill="1" applyBorder="1" applyAlignment="1" applyProtection="1">
      <alignment horizontal="center" vertical="center" wrapText="1"/>
    </xf>
    <xf numFmtId="4" fontId="10" fillId="0" borderId="95" xfId="5" applyNumberFormat="1" applyFont="1" applyFill="1" applyBorder="1" applyAlignment="1" applyProtection="1">
      <alignment horizontal="center" vertical="center" wrapText="1"/>
    </xf>
    <xf numFmtId="3" fontId="7" fillId="8" borderId="2" xfId="5" applyNumberFormat="1" applyFont="1" applyFill="1" applyBorder="1" applyAlignment="1" applyProtection="1">
      <alignment horizontal="center" vertical="center" wrapText="1"/>
    </xf>
    <xf numFmtId="0" fontId="7" fillId="0" borderId="3" xfId="0" applyFont="1" applyBorder="1" applyAlignment="1" applyProtection="1">
      <alignment vertical="center" wrapText="1"/>
    </xf>
    <xf numFmtId="0" fontId="7" fillId="0" borderId="0" xfId="0" applyFont="1" applyAlignment="1" applyProtection="1">
      <alignment vertical="center" wrapText="1"/>
    </xf>
    <xf numFmtId="0" fontId="10" fillId="0" borderId="0" xfId="0" applyFont="1" applyAlignment="1" applyProtection="1">
      <alignment vertical="center" wrapText="1"/>
    </xf>
    <xf numFmtId="0" fontId="7" fillId="12" borderId="31" xfId="2" applyFont="1" applyFill="1" applyBorder="1" applyAlignment="1" applyProtection="1">
      <alignment horizontal="center" vertical="center" wrapText="1"/>
    </xf>
    <xf numFmtId="164" fontId="7" fillId="4" borderId="22" xfId="2" applyNumberFormat="1"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0" xfId="0" applyFont="1" applyFill="1" applyBorder="1" applyProtection="1"/>
    <xf numFmtId="0" fontId="7" fillId="0" borderId="0" xfId="0" applyFont="1" applyFill="1" applyAlignment="1" applyProtection="1"/>
    <xf numFmtId="0" fontId="7" fillId="0" borderId="0" xfId="0" applyFont="1" applyFill="1" applyBorder="1" applyAlignment="1" applyProtection="1">
      <alignment horizontal="left" vertical="center"/>
    </xf>
    <xf numFmtId="0" fontId="16" fillId="10" borderId="57" xfId="0" applyFont="1" applyFill="1" applyBorder="1" applyAlignment="1" applyProtection="1">
      <alignment horizontal="center" vertical="center"/>
    </xf>
    <xf numFmtId="0" fontId="16" fillId="10" borderId="58" xfId="0" applyFont="1" applyFill="1" applyBorder="1" applyAlignment="1" applyProtection="1">
      <alignment horizontal="center" vertical="center"/>
    </xf>
    <xf numFmtId="0" fontId="4" fillId="10" borderId="59" xfId="2" applyFont="1" applyFill="1" applyBorder="1" applyAlignment="1" applyProtection="1">
      <alignment horizontal="center" vertical="center" wrapText="1"/>
    </xf>
    <xf numFmtId="0" fontId="0" fillId="0" borderId="60" xfId="0" applyBorder="1" applyAlignment="1" applyProtection="1"/>
    <xf numFmtId="0" fontId="17" fillId="2" borderId="61" xfId="2" applyFont="1" applyFill="1" applyBorder="1" applyAlignment="1" applyProtection="1">
      <alignment horizontal="left" vertical="center" wrapText="1"/>
    </xf>
    <xf numFmtId="0" fontId="17" fillId="2" borderId="35" xfId="2" applyFont="1" applyFill="1" applyBorder="1" applyAlignment="1" applyProtection="1">
      <alignment horizontal="left" vertical="center" wrapText="1"/>
    </xf>
    <xf numFmtId="0" fontId="0" fillId="0" borderId="62" xfId="0" applyBorder="1" applyAlignment="1" applyProtection="1"/>
    <xf numFmtId="0" fontId="19" fillId="2" borderId="63" xfId="2" applyFont="1" applyFill="1" applyBorder="1" applyAlignment="1" applyProtection="1">
      <alignment horizontal="left" vertical="center" wrapText="1"/>
    </xf>
    <xf numFmtId="0" fontId="19" fillId="2" borderId="37" xfId="2" applyFont="1" applyFill="1" applyBorder="1" applyAlignment="1" applyProtection="1">
      <alignment horizontal="left" vertical="center" wrapText="1"/>
    </xf>
    <xf numFmtId="0" fontId="0" fillId="0" borderId="64" xfId="0" applyBorder="1" applyAlignment="1" applyProtection="1"/>
    <xf numFmtId="0" fontId="4" fillId="3" borderId="65" xfId="2" applyFont="1" applyFill="1" applyBorder="1" applyAlignment="1" applyProtection="1">
      <alignment horizontal="left" vertical="center" wrapText="1"/>
    </xf>
    <xf numFmtId="0" fontId="4" fillId="3" borderId="66" xfId="2" applyFont="1" applyFill="1" applyBorder="1" applyAlignment="1" applyProtection="1">
      <alignment horizontal="left" vertical="center" wrapText="1"/>
    </xf>
    <xf numFmtId="0" fontId="0" fillId="0" borderId="68" xfId="0" applyBorder="1" applyAlignment="1" applyProtection="1"/>
    <xf numFmtId="0" fontId="7" fillId="2" borderId="0" xfId="0" applyFont="1" applyFill="1" applyBorder="1" applyProtection="1"/>
    <xf numFmtId="0" fontId="7" fillId="2" borderId="7" xfId="0" applyFont="1" applyFill="1" applyBorder="1" applyProtection="1"/>
    <xf numFmtId="0" fontId="8" fillId="10" borderId="69" xfId="2" applyFont="1" applyFill="1" applyBorder="1" applyAlignment="1" applyProtection="1">
      <alignment horizontal="center" vertical="center" wrapText="1"/>
    </xf>
    <xf numFmtId="0" fontId="8" fillId="10" borderId="70" xfId="2" applyFont="1" applyFill="1" applyBorder="1" applyAlignment="1" applyProtection="1">
      <alignment horizontal="center" vertical="center" wrapText="1"/>
    </xf>
    <xf numFmtId="0" fontId="15" fillId="10" borderId="70" xfId="2" applyFont="1" applyFill="1" applyBorder="1" applyAlignment="1" applyProtection="1">
      <alignment horizontal="center" vertical="center" wrapText="1"/>
    </xf>
    <xf numFmtId="0" fontId="16" fillId="10" borderId="70" xfId="2" applyFont="1" applyFill="1" applyBorder="1" applyAlignment="1" applyProtection="1">
      <alignment horizontal="center" vertical="center" wrapText="1"/>
    </xf>
    <xf numFmtId="164" fontId="16" fillId="10" borderId="71" xfId="2" applyNumberFormat="1" applyFont="1" applyFill="1" applyBorder="1" applyAlignment="1" applyProtection="1">
      <alignment horizontal="center" vertical="center" wrapText="1"/>
    </xf>
    <xf numFmtId="164" fontId="8" fillId="6" borderId="72" xfId="2" applyNumberFormat="1" applyFont="1" applyFill="1" applyBorder="1" applyAlignment="1" applyProtection="1">
      <alignment horizontal="center" vertical="center" wrapText="1"/>
    </xf>
    <xf numFmtId="0" fontId="15" fillId="5" borderId="73" xfId="2" applyFont="1" applyFill="1" applyBorder="1" applyAlignment="1" applyProtection="1">
      <alignment horizontal="center" vertical="center" wrapText="1"/>
    </xf>
    <xf numFmtId="0" fontId="8" fillId="5" borderId="74" xfId="2" applyFont="1" applyFill="1" applyBorder="1" applyAlignment="1" applyProtection="1">
      <alignment horizontal="center" vertical="center" wrapText="1"/>
    </xf>
    <xf numFmtId="164" fontId="15" fillId="7" borderId="75" xfId="2" applyNumberFormat="1" applyFont="1" applyFill="1" applyBorder="1" applyAlignment="1" applyProtection="1">
      <alignment horizontal="center" vertical="center" wrapText="1"/>
    </xf>
    <xf numFmtId="164" fontId="8" fillId="7" borderId="74" xfId="2" applyNumberFormat="1" applyFont="1" applyFill="1" applyBorder="1" applyAlignment="1" applyProtection="1">
      <alignment horizontal="center" vertical="center" wrapText="1"/>
    </xf>
    <xf numFmtId="164" fontId="8" fillId="7" borderId="76" xfId="2" applyNumberFormat="1" applyFont="1" applyFill="1" applyBorder="1" applyAlignment="1" applyProtection="1">
      <alignment horizontal="center" vertical="center" wrapText="1"/>
    </xf>
    <xf numFmtId="0" fontId="8" fillId="10" borderId="83" xfId="2" applyFont="1" applyFill="1" applyBorder="1" applyAlignment="1" applyProtection="1">
      <alignment horizontal="center" vertical="center" wrapText="1"/>
    </xf>
    <xf numFmtId="0" fontId="8" fillId="10" borderId="84" xfId="2" applyFont="1" applyFill="1" applyBorder="1" applyAlignment="1" applyProtection="1">
      <alignment horizontal="center" vertical="center" wrapText="1"/>
    </xf>
    <xf numFmtId="0" fontId="8" fillId="10" borderId="85" xfId="2" applyFont="1" applyFill="1" applyBorder="1" applyAlignment="1" applyProtection="1">
      <alignment horizontal="center" vertical="center" wrapText="1"/>
    </xf>
    <xf numFmtId="0" fontId="8" fillId="10" borderId="86" xfId="2" applyFont="1" applyFill="1" applyBorder="1" applyAlignment="1" applyProtection="1">
      <alignment horizontal="center" vertical="center" wrapText="1"/>
    </xf>
    <xf numFmtId="0" fontId="8" fillId="10" borderId="84" xfId="2" applyFont="1" applyFill="1" applyBorder="1" applyAlignment="1" applyProtection="1">
      <alignment horizontal="center" vertical="center" wrapText="1"/>
    </xf>
    <xf numFmtId="0" fontId="16" fillId="10" borderId="84" xfId="2" applyFont="1" applyFill="1" applyBorder="1" applyAlignment="1" applyProtection="1">
      <alignment horizontal="center" vertical="center" wrapText="1"/>
    </xf>
    <xf numFmtId="164" fontId="16" fillId="10" borderId="87" xfId="2" applyNumberFormat="1" applyFont="1" applyFill="1" applyBorder="1" applyAlignment="1" applyProtection="1">
      <alignment horizontal="center" vertical="center" wrapText="1"/>
    </xf>
    <xf numFmtId="164" fontId="8" fillId="6" borderId="88" xfId="2" applyNumberFormat="1" applyFont="1" applyFill="1" applyBorder="1" applyAlignment="1" applyProtection="1">
      <alignment horizontal="center" vertical="center" wrapText="1"/>
    </xf>
    <xf numFmtId="0" fontId="9" fillId="5" borderId="85" xfId="2" applyFont="1" applyFill="1" applyBorder="1" applyAlignment="1" applyProtection="1">
      <alignment horizontal="center" vertical="center" wrapText="1"/>
    </xf>
    <xf numFmtId="0" fontId="9" fillId="5" borderId="84" xfId="2" applyFont="1" applyFill="1" applyBorder="1" applyAlignment="1" applyProtection="1">
      <alignment horizontal="center" vertical="center" wrapText="1"/>
    </xf>
    <xf numFmtId="164" fontId="9" fillId="7" borderId="89" xfId="2" applyNumberFormat="1" applyFont="1" applyFill="1" applyBorder="1" applyAlignment="1" applyProtection="1">
      <alignment horizontal="center" vertical="center" wrapText="1"/>
    </xf>
    <xf numFmtId="164" fontId="8" fillId="7" borderId="84" xfId="2" applyNumberFormat="1" applyFont="1" applyFill="1" applyBorder="1" applyAlignment="1" applyProtection="1">
      <alignment horizontal="center" vertical="center" wrapText="1"/>
    </xf>
    <xf numFmtId="164" fontId="9" fillId="7" borderId="90" xfId="2" applyNumberFormat="1" applyFont="1" applyFill="1" applyBorder="1" applyAlignment="1" applyProtection="1">
      <alignment horizontal="center" vertical="center" wrapText="1"/>
    </xf>
    <xf numFmtId="0" fontId="10" fillId="0" borderId="77" xfId="2" applyFont="1" applyFill="1" applyBorder="1" applyAlignment="1" applyProtection="1">
      <alignment horizontal="center" vertical="center" wrapText="1"/>
    </xf>
    <xf numFmtId="0" fontId="10" fillId="12" borderId="13" xfId="2" applyFont="1" applyFill="1" applyBorder="1" applyAlignment="1" applyProtection="1">
      <alignment horizontal="center" vertical="center" wrapText="1"/>
    </xf>
    <xf numFmtId="164" fontId="7" fillId="4" borderId="13" xfId="2" applyNumberFormat="1" applyFont="1" applyFill="1" applyBorder="1" applyAlignment="1" applyProtection="1">
      <alignment horizontal="center" vertical="center" wrapText="1"/>
    </xf>
    <xf numFmtId="3" fontId="10" fillId="0" borderId="95" xfId="5" applyNumberFormat="1" applyFont="1" applyFill="1" applyBorder="1" applyAlignment="1" applyProtection="1">
      <alignment horizontal="center" vertical="center" wrapText="1"/>
    </xf>
    <xf numFmtId="3" fontId="7" fillId="0" borderId="78" xfId="5" applyNumberFormat="1" applyFont="1" applyFill="1" applyBorder="1" applyAlignment="1" applyProtection="1">
      <alignment horizontal="center" vertical="center" wrapText="1"/>
    </xf>
    <xf numFmtId="0" fontId="10" fillId="0" borderId="79" xfId="2" applyFont="1" applyFill="1" applyBorder="1" applyAlignment="1" applyProtection="1">
      <alignment horizontal="center" vertical="center" wrapText="1"/>
    </xf>
    <xf numFmtId="0" fontId="10" fillId="12" borderId="5" xfId="2" applyFont="1" applyFill="1" applyBorder="1" applyAlignment="1" applyProtection="1">
      <alignment horizontal="center" vertical="center" wrapText="1"/>
    </xf>
    <xf numFmtId="164" fontId="7" fillId="4" borderId="5" xfId="2" applyNumberFormat="1" applyFont="1" applyFill="1" applyBorder="1" applyAlignment="1" applyProtection="1">
      <alignment horizontal="center" vertical="center" wrapText="1"/>
    </xf>
    <xf numFmtId="3" fontId="10" fillId="0" borderId="16" xfId="5" applyNumberFormat="1" applyFont="1" applyFill="1" applyBorder="1" applyAlignment="1" applyProtection="1">
      <alignment horizontal="center" vertical="center" wrapText="1"/>
    </xf>
    <xf numFmtId="3" fontId="7" fillId="0" borderId="80" xfId="5" applyNumberFormat="1" applyFont="1" applyFill="1" applyBorder="1" applyAlignment="1" applyProtection="1">
      <alignment horizontal="center" vertical="center" wrapText="1"/>
    </xf>
    <xf numFmtId="0" fontId="7" fillId="0" borderId="0" xfId="0" applyFont="1" applyAlignment="1" applyProtection="1">
      <alignment vertical="center"/>
    </xf>
    <xf numFmtId="3" fontId="10" fillId="0" borderId="81" xfId="5" applyNumberFormat="1" applyFont="1" applyFill="1" applyBorder="1" applyAlignment="1" applyProtection="1">
      <alignment horizontal="center" vertical="center" wrapText="1"/>
    </xf>
    <xf numFmtId="3" fontId="7" fillId="0" borderId="82" xfId="5" applyNumberFormat="1" applyFont="1" applyFill="1" applyBorder="1" applyAlignment="1" applyProtection="1">
      <alignment horizontal="center" vertical="center" wrapText="1"/>
    </xf>
    <xf numFmtId="0" fontId="10" fillId="0" borderId="100" xfId="2" applyFont="1" applyFill="1" applyBorder="1" applyAlignment="1" applyProtection="1">
      <alignment horizontal="center" vertical="center" wrapText="1"/>
    </xf>
    <xf numFmtId="0" fontId="10" fillId="12" borderId="101" xfId="2" applyFont="1" applyFill="1" applyBorder="1" applyAlignment="1" applyProtection="1">
      <alignment horizontal="center" vertical="center" wrapText="1"/>
    </xf>
    <xf numFmtId="164" fontId="7" fillId="4" borderId="101" xfId="2" applyNumberFormat="1" applyFont="1" applyFill="1" applyBorder="1" applyAlignment="1" applyProtection="1">
      <alignment horizontal="center" vertical="center" wrapText="1"/>
    </xf>
    <xf numFmtId="3" fontId="10" fillId="0" borderId="105" xfId="5" applyNumberFormat="1" applyFont="1" applyFill="1" applyBorder="1" applyAlignment="1" applyProtection="1">
      <alignment horizontal="center" vertical="center" wrapText="1"/>
    </xf>
    <xf numFmtId="3" fontId="7" fillId="0" borderId="106" xfId="5" applyNumberFormat="1" applyFont="1" applyFill="1" applyBorder="1" applyAlignment="1" applyProtection="1">
      <alignment horizontal="center" vertical="center" wrapText="1"/>
    </xf>
  </cellXfs>
  <cellStyles count="7">
    <cellStyle name="Comma" xfId="5" builtinId="3"/>
    <cellStyle name="Normal" xfId="0" builtinId="0"/>
    <cellStyle name="Normal 2" xfId="1"/>
    <cellStyle name="Normal 3" xfId="6"/>
    <cellStyle name="Normálna 2" xfId="2"/>
    <cellStyle name="Normálna 2 2" xfId="3"/>
    <cellStyle name="Normálna 3" xfId="4"/>
  </cellStyles>
  <dxfs count="0"/>
  <tableStyles count="0" defaultTableStyle="TableStyleMedium2" defaultPivotStyle="PivotStyleLight16"/>
  <colors>
    <mruColors>
      <color rgb="FF81BC00"/>
      <color rgb="FF00A1DE"/>
      <color rgb="FF0089C0"/>
      <color rgb="FF77AC00"/>
      <color rgb="FF72C7E7"/>
      <color rgb="FFBEE100"/>
      <color rgb="FF9CE200"/>
      <color rgb="FFFBFEDE"/>
      <color rgb="FFEAF7FC"/>
      <color rgb="FF9FE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609599</xdr:colOff>
      <xdr:row>18</xdr:row>
      <xdr:rowOff>0</xdr:rowOff>
    </xdr:from>
    <xdr:to>
      <xdr:col>10</xdr:col>
      <xdr:colOff>466725</xdr:colOff>
      <xdr:row>32</xdr:row>
      <xdr:rowOff>114300</xdr:rowOff>
    </xdr:to>
    <xdr:grpSp>
      <xdr:nvGrpSpPr>
        <xdr:cNvPr id="2" name="Group 1"/>
        <xdr:cNvGrpSpPr/>
      </xdr:nvGrpSpPr>
      <xdr:grpSpPr>
        <a:xfrm>
          <a:off x="609599" y="2914650"/>
          <a:ext cx="6238876" cy="2381250"/>
          <a:chOff x="0" y="-32276"/>
          <a:chExt cx="7403620" cy="2469001"/>
        </a:xfrm>
      </xdr:grpSpPr>
      <xdr:sp macro="" textlink="">
        <xdr:nvSpPr>
          <xdr:cNvPr id="3" name="Rectangle 2"/>
          <xdr:cNvSpPr>
            <a:spLocks noChangeArrowheads="1"/>
          </xdr:cNvSpPr>
        </xdr:nvSpPr>
        <xdr:spPr bwMode="auto">
          <a:xfrm>
            <a:off x="0" y="842820"/>
            <a:ext cx="2003448" cy="710527"/>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xdr:cNvSpPr>
            <a:spLocks noChangeArrowheads="1"/>
          </xdr:cNvSpPr>
        </xdr:nvSpPr>
        <xdr:spPr bwMode="auto">
          <a:xfrm>
            <a:off x="2468955" y="98172"/>
            <a:ext cx="1837171" cy="457380"/>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xdr:cNvSpPr>
            <a:spLocks noChangeArrowheads="1"/>
          </xdr:cNvSpPr>
        </xdr:nvSpPr>
        <xdr:spPr bwMode="auto">
          <a:xfrm>
            <a:off x="2468954" y="969393"/>
            <a:ext cx="1837172"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a:t>
            </a:r>
            <a:endParaRPr lang="en-US" sz="1600">
              <a:effectLst/>
              <a:latin typeface="Times New Roman"/>
              <a:ea typeface="Times New Roman"/>
            </a:endParaRPr>
          </a:p>
        </xdr:txBody>
      </xdr:sp>
      <xdr:sp macro="" textlink="">
        <xdr:nvSpPr>
          <xdr:cNvPr id="6" name="Rectangle 5"/>
          <xdr:cNvSpPr>
            <a:spLocks noChangeArrowheads="1"/>
          </xdr:cNvSpPr>
        </xdr:nvSpPr>
        <xdr:spPr bwMode="auto">
          <a:xfrm>
            <a:off x="2468955" y="1873185"/>
            <a:ext cx="1837171" cy="457380"/>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xdr:cNvCxnSpPr>
            <a:stCxn id="3" idx="3"/>
            <a:endCxn id="6" idx="1"/>
          </xdr:cNvCxnSpPr>
        </xdr:nvCxnSpPr>
        <xdr:spPr bwMode="auto">
          <a:xfrm>
            <a:off x="2003448" y="1198084"/>
            <a:ext cx="465507" cy="90379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xdr:cNvCxnSpPr/>
        </xdr:nvCxnSpPr>
        <xdr:spPr bwMode="auto">
          <a:xfrm flipV="1">
            <a:off x="2003448" y="1198083"/>
            <a:ext cx="465505" cy="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xdr:cNvCxnSpPr>
            <a:stCxn id="3" idx="3"/>
            <a:endCxn id="4" idx="1"/>
          </xdr:cNvCxnSpPr>
        </xdr:nvCxnSpPr>
        <xdr:spPr bwMode="auto">
          <a:xfrm flipV="1">
            <a:off x="2003448" y="326862"/>
            <a:ext cx="465507" cy="871222"/>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xdr:cNvSpPr>
            <a:spLocks noChangeArrowheads="1"/>
          </xdr:cNvSpPr>
        </xdr:nvSpPr>
        <xdr:spPr bwMode="auto">
          <a:xfrm>
            <a:off x="4477540" y="1680607"/>
            <a:ext cx="2926080"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xdr:cNvSpPr>
            <a:spLocks noChangeArrowheads="1"/>
          </xdr:cNvSpPr>
        </xdr:nvSpPr>
        <xdr:spPr bwMode="auto">
          <a:xfrm>
            <a:off x="4476905" y="820024"/>
            <a:ext cx="2925446" cy="756118"/>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dane, clá, atď.</a:t>
            </a:r>
            <a:endParaRPr lang="en-US" sz="1600">
              <a:effectLst/>
              <a:latin typeface="Times New Roman"/>
              <a:ea typeface="Times New Roman"/>
            </a:endParaRPr>
          </a:p>
        </xdr:txBody>
      </xdr:sp>
      <xdr:sp macro="" textlink="">
        <xdr:nvSpPr>
          <xdr:cNvPr id="12" name="Rectangle 11"/>
          <xdr:cNvSpPr>
            <a:spLocks noChangeArrowheads="1"/>
          </xdr:cNvSpPr>
        </xdr:nvSpPr>
        <xdr:spPr bwMode="auto">
          <a:xfrm>
            <a:off x="4477540" y="-32276"/>
            <a:ext cx="2925445" cy="75611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editAs="oneCell">
    <xdr:from>
      <xdr:col>1</xdr:col>
      <xdr:colOff>52917</xdr:colOff>
      <xdr:row>66</xdr:row>
      <xdr:rowOff>63501</xdr:rowOff>
    </xdr:from>
    <xdr:to>
      <xdr:col>4</xdr:col>
      <xdr:colOff>454872</xdr:colOff>
      <xdr:row>73</xdr:row>
      <xdr:rowOff>34926</xdr:rowOff>
    </xdr:to>
    <xdr:pic>
      <xdr:nvPicPr>
        <xdr:cNvPr id="19" name="Picture 18"/>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12107334"/>
          <a:ext cx="2243455" cy="1082675"/>
        </a:xfrm>
        <a:prstGeom prst="rect">
          <a:avLst/>
        </a:prstGeom>
        <a:noFill/>
        <a:ln>
          <a:noFill/>
        </a:ln>
      </xdr:spPr>
    </xdr:pic>
    <xdr:clientData/>
  </xdr:twoCellAnchor>
  <xdr:twoCellAnchor editAs="oneCell">
    <xdr:from>
      <xdr:col>1</xdr:col>
      <xdr:colOff>21166</xdr:colOff>
      <xdr:row>75</xdr:row>
      <xdr:rowOff>21167</xdr:rowOff>
    </xdr:from>
    <xdr:to>
      <xdr:col>7</xdr:col>
      <xdr:colOff>45296</xdr:colOff>
      <xdr:row>78</xdr:row>
      <xdr:rowOff>847</xdr:rowOff>
    </xdr:to>
    <xdr:pic>
      <xdr:nvPicPr>
        <xdr:cNvPr id="20" name="Picture 19"/>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4999" y="13493750"/>
          <a:ext cx="3859530" cy="455930"/>
        </a:xfrm>
        <a:prstGeom prst="rect">
          <a:avLst/>
        </a:prstGeom>
        <a:noFill/>
        <a:ln>
          <a:noFill/>
        </a:ln>
      </xdr:spPr>
    </xdr:pic>
    <xdr:clientData/>
  </xdr:twoCellAnchor>
  <xdr:twoCellAnchor editAs="oneCell">
    <xdr:from>
      <xdr:col>1</xdr:col>
      <xdr:colOff>42334</xdr:colOff>
      <xdr:row>86</xdr:row>
      <xdr:rowOff>137583</xdr:rowOff>
    </xdr:from>
    <xdr:to>
      <xdr:col>7</xdr:col>
      <xdr:colOff>563034</xdr:colOff>
      <xdr:row>89</xdr:row>
      <xdr:rowOff>60113</xdr:rowOff>
    </xdr:to>
    <xdr:pic>
      <xdr:nvPicPr>
        <xdr:cNvPr id="22" name="Picture 2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6167" y="15748000"/>
          <a:ext cx="4356100" cy="398780"/>
        </a:xfrm>
        <a:prstGeom prst="rect">
          <a:avLst/>
        </a:prstGeom>
        <a:noFill/>
        <a:ln>
          <a:noFill/>
        </a:ln>
      </xdr:spPr>
    </xdr:pic>
    <xdr:clientData/>
  </xdr:twoCellAnchor>
  <xdr:twoCellAnchor editAs="oneCell">
    <xdr:from>
      <xdr:col>9</xdr:col>
      <xdr:colOff>0</xdr:colOff>
      <xdr:row>86</xdr:row>
      <xdr:rowOff>116418</xdr:rowOff>
    </xdr:from>
    <xdr:to>
      <xdr:col>16</xdr:col>
      <xdr:colOff>59267</xdr:colOff>
      <xdr:row>89</xdr:row>
      <xdr:rowOff>100543</xdr:rowOff>
    </xdr:to>
    <xdr:pic>
      <xdr:nvPicPr>
        <xdr:cNvPr id="23" name="Picture 22"/>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51500" y="15726835"/>
          <a:ext cx="4356100" cy="460375"/>
        </a:xfrm>
        <a:prstGeom prst="rect">
          <a:avLst/>
        </a:prstGeom>
        <a:noFill/>
        <a:ln>
          <a:noFill/>
        </a:ln>
      </xdr:spPr>
    </xdr:pic>
    <xdr:clientData/>
  </xdr:twoCellAnchor>
  <xdr:twoCellAnchor editAs="oneCell">
    <xdr:from>
      <xdr:col>9</xdr:col>
      <xdr:colOff>28575</xdr:colOff>
      <xdr:row>66</xdr:row>
      <xdr:rowOff>94623</xdr:rowOff>
    </xdr:from>
    <xdr:to>
      <xdr:col>13</xdr:col>
      <xdr:colOff>552450</xdr:colOff>
      <xdr:row>73</xdr:row>
      <xdr:rowOff>76199</xdr:rowOff>
    </xdr:to>
    <xdr:pic>
      <xdr:nvPicPr>
        <xdr:cNvPr id="25" name="Picture 2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800725" y="12496173"/>
          <a:ext cx="2962275" cy="1115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19050</xdr:colOff>
      <xdr:row>75</xdr:row>
      <xdr:rowOff>19050</xdr:rowOff>
    </xdr:from>
    <xdr:to>
      <xdr:col>15</xdr:col>
      <xdr:colOff>381000</xdr:colOff>
      <xdr:row>78</xdr:row>
      <xdr:rowOff>22139</xdr:rowOff>
    </xdr:to>
    <xdr:pic>
      <xdr:nvPicPr>
        <xdr:cNvPr id="26" name="Picture 2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791200" y="13877925"/>
          <a:ext cx="4019550" cy="488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tabSelected="1" zoomScale="80" zoomScaleNormal="80" workbookViewId="0">
      <selection activeCell="D18" sqref="D18"/>
    </sheetView>
  </sheetViews>
  <sheetFormatPr defaultColWidth="9.140625" defaultRowHeight="12.75" x14ac:dyDescent="0.2"/>
  <cols>
    <col min="1" max="1" width="2.140625" style="99" customWidth="1"/>
    <col min="2" max="2" width="35" style="99" customWidth="1"/>
    <col min="3" max="3" width="9.85546875" style="100" customWidth="1"/>
    <col min="4" max="4" width="21" style="101" customWidth="1"/>
    <col min="5" max="5" width="21.42578125" style="99" customWidth="1"/>
    <col min="6" max="6" width="22.140625" style="99" customWidth="1"/>
    <col min="7" max="7" width="18.28515625" style="99" customWidth="1"/>
    <col min="8" max="8" width="18.7109375" style="99" customWidth="1"/>
    <col min="9" max="9" width="15.7109375" style="99" hidden="1" customWidth="1"/>
    <col min="10" max="10" width="13.28515625" style="99" hidden="1" customWidth="1"/>
    <col min="11" max="11" width="21.28515625" style="99" hidden="1" customWidth="1"/>
    <col min="12" max="18" width="14.28515625" style="99" hidden="1" customWidth="1"/>
    <col min="19" max="20" width="21.42578125" style="99" customWidth="1"/>
    <col min="21" max="21" width="9.42578125" style="99" customWidth="1"/>
    <col min="22" max="22" width="9.140625" style="99" customWidth="1"/>
    <col min="23" max="16384" width="9.140625" style="99"/>
  </cols>
  <sheetData>
    <row r="1" spans="1:23" ht="13.5" thickBot="1" x14ac:dyDescent="0.25"/>
    <row r="2" spans="1:23" ht="46.5" customHeight="1" x14ac:dyDescent="0.2">
      <c r="B2" s="102" t="s">
        <v>36</v>
      </c>
      <c r="C2" s="103"/>
      <c r="D2" s="104" t="s">
        <v>40</v>
      </c>
      <c r="E2" s="105" t="s">
        <v>24</v>
      </c>
    </row>
    <row r="3" spans="1:23" ht="24.75" customHeight="1" x14ac:dyDescent="0.2">
      <c r="B3" s="106" t="s">
        <v>37</v>
      </c>
      <c r="C3" s="107"/>
      <c r="D3" s="22">
        <f>SUM(M11:M13)</f>
        <v>0</v>
      </c>
      <c r="E3" s="11">
        <f>SUM(N11:N13)</f>
        <v>0</v>
      </c>
    </row>
    <row r="4" spans="1:23" ht="24.75" customHeight="1" x14ac:dyDescent="0.2">
      <c r="B4" s="108" t="s">
        <v>38</v>
      </c>
      <c r="C4" s="109"/>
      <c r="D4" s="23">
        <f>SUM(O11:O13)</f>
        <v>0</v>
      </c>
      <c r="E4" s="12">
        <f>SUM(P11:P13)</f>
        <v>0</v>
      </c>
    </row>
    <row r="5" spans="1:23" ht="24.75" customHeight="1" x14ac:dyDescent="0.2">
      <c r="B5" s="110" t="s">
        <v>39</v>
      </c>
      <c r="C5" s="111"/>
      <c r="D5" s="24">
        <f>SUM(K11:K13)</f>
        <v>0</v>
      </c>
      <c r="E5" s="13">
        <f>SUM(L11:L13)</f>
        <v>0</v>
      </c>
    </row>
    <row r="6" spans="1:23" ht="32.25" customHeight="1" thickBot="1" x14ac:dyDescent="0.25">
      <c r="B6" s="112" t="s">
        <v>25</v>
      </c>
      <c r="C6" s="113"/>
      <c r="D6" s="25">
        <f>SUM(Q11:Q13)</f>
        <v>0</v>
      </c>
      <c r="E6" s="14">
        <f>SUM(R11:R13)</f>
        <v>0</v>
      </c>
    </row>
    <row r="8" spans="1:23" s="118" customFormat="1" ht="13.5" thickBot="1" x14ac:dyDescent="0.25">
      <c r="A8" s="114"/>
      <c r="B8" s="115" t="s">
        <v>16</v>
      </c>
      <c r="C8" s="115"/>
      <c r="D8" s="8">
        <v>835</v>
      </c>
      <c r="E8" s="116"/>
      <c r="F8" s="116"/>
      <c r="G8" s="116"/>
      <c r="H8" s="116"/>
      <c r="I8" s="116"/>
      <c r="J8" s="116"/>
      <c r="K8" s="116"/>
      <c r="L8" s="117"/>
      <c r="M8" s="116"/>
      <c r="N8" s="116"/>
      <c r="O8" s="116"/>
      <c r="P8" s="116"/>
      <c r="Q8" s="117"/>
      <c r="R8" s="117"/>
    </row>
    <row r="9" spans="1:23" s="118" customFormat="1" ht="20.25" customHeight="1" x14ac:dyDescent="0.2">
      <c r="A9" s="114"/>
      <c r="B9" s="119" t="s">
        <v>47</v>
      </c>
      <c r="C9" s="120"/>
      <c r="D9" s="120"/>
      <c r="E9" s="121" t="s">
        <v>41</v>
      </c>
      <c r="F9" s="121" t="s">
        <v>42</v>
      </c>
      <c r="G9" s="122" t="s">
        <v>55</v>
      </c>
      <c r="H9" s="123" t="s">
        <v>14</v>
      </c>
      <c r="I9" s="124" t="s">
        <v>14</v>
      </c>
      <c r="J9" s="125" t="s">
        <v>0</v>
      </c>
    </row>
    <row r="10" spans="1:23" s="137" customFormat="1" ht="60" customHeight="1" thickBot="1" x14ac:dyDescent="0.25">
      <c r="A10" s="126"/>
      <c r="B10" s="127" t="s">
        <v>48</v>
      </c>
      <c r="C10" s="128"/>
      <c r="D10" s="129" t="s">
        <v>49</v>
      </c>
      <c r="E10" s="130"/>
      <c r="F10" s="130"/>
      <c r="G10" s="131"/>
      <c r="H10" s="132"/>
      <c r="I10" s="133"/>
      <c r="J10" s="134"/>
      <c r="K10" s="135"/>
      <c r="L10" s="136"/>
      <c r="S10" s="138"/>
    </row>
    <row r="11" spans="1:23" s="145" customFormat="1" x14ac:dyDescent="0.2">
      <c r="A11" s="139"/>
      <c r="B11" s="16" t="s">
        <v>81</v>
      </c>
      <c r="C11" s="140">
        <f>IFERROR(VLOOKUP(B11,vstupy!$B$2:$C$13,2,FALSE),0)</f>
        <v>0</v>
      </c>
      <c r="D11" s="29">
        <v>0</v>
      </c>
      <c r="E11" s="31">
        <v>0</v>
      </c>
      <c r="F11" s="31">
        <v>0</v>
      </c>
      <c r="G11" s="29">
        <v>0</v>
      </c>
      <c r="H11" s="33" t="s">
        <v>68</v>
      </c>
      <c r="I11" s="141">
        <f>VLOOKUP(H11,vstupy!$B$17:$C$27,2,FALSE)</f>
        <v>0</v>
      </c>
      <c r="J11" s="35">
        <f>IF(D11=0,SUM(C11:C13),D11)</f>
        <v>0</v>
      </c>
      <c r="K11" s="37">
        <f>IF(I11&gt;0.9,($D$8/160)*(J11/60)*I11,($D$8/160)*(J11/60)*1)</f>
        <v>0</v>
      </c>
      <c r="L11" s="40">
        <f>K11*G11</f>
        <v>0</v>
      </c>
      <c r="M11" s="142">
        <f>IF(I11&gt;0.9,E11*I11,E11*1)</f>
        <v>0</v>
      </c>
      <c r="N11" s="143">
        <f>M11*G11</f>
        <v>0</v>
      </c>
      <c r="O11" s="142">
        <f>IF(I11&gt;0.9,I11*F11,F11*1)</f>
        <v>0</v>
      </c>
      <c r="P11" s="143">
        <f>O11*G11</f>
        <v>0</v>
      </c>
      <c r="Q11" s="28">
        <f>M11+O11+K11</f>
        <v>0</v>
      </c>
      <c r="R11" s="143">
        <f>L11+N11+P11</f>
        <v>0</v>
      </c>
      <c r="S11" s="144"/>
      <c r="W11" s="146"/>
    </row>
    <row r="12" spans="1:23" s="145" customFormat="1" x14ac:dyDescent="0.2">
      <c r="B12" s="16" t="s">
        <v>81</v>
      </c>
      <c r="C12" s="140">
        <f>IFERROR(VLOOKUP(B12,vstupy!$B$2:$C$12,2,FALSE),0)</f>
        <v>0</v>
      </c>
      <c r="D12" s="29"/>
      <c r="E12" s="31"/>
      <c r="F12" s="31"/>
      <c r="G12" s="29"/>
      <c r="H12" s="33"/>
      <c r="I12" s="141"/>
      <c r="J12" s="35"/>
      <c r="K12" s="38"/>
      <c r="L12" s="40"/>
      <c r="M12" s="38"/>
      <c r="N12" s="143"/>
      <c r="O12" s="38"/>
      <c r="P12" s="143"/>
      <c r="Q12" s="28"/>
      <c r="R12" s="143"/>
    </row>
    <row r="13" spans="1:23" s="145" customFormat="1" ht="13.5" thickBot="1" x14ac:dyDescent="0.25">
      <c r="B13" s="17" t="s">
        <v>81</v>
      </c>
      <c r="C13" s="147">
        <f>IFERROR(VLOOKUP(B13,vstupy!$B$2:$C$12,2,FALSE),0)</f>
        <v>0</v>
      </c>
      <c r="D13" s="30"/>
      <c r="E13" s="32"/>
      <c r="F13" s="32"/>
      <c r="G13" s="30"/>
      <c r="H13" s="34"/>
      <c r="I13" s="148"/>
      <c r="J13" s="36"/>
      <c r="K13" s="39"/>
      <c r="L13" s="40"/>
      <c r="M13" s="39"/>
      <c r="N13" s="143"/>
      <c r="O13" s="39"/>
      <c r="P13" s="143"/>
      <c r="Q13" s="28"/>
      <c r="R13" s="143"/>
      <c r="T13" s="149"/>
    </row>
    <row r="14" spans="1:23" x14ac:dyDescent="0.2">
      <c r="T14" s="150"/>
    </row>
    <row r="20" spans="3:4" x14ac:dyDescent="0.2">
      <c r="D20" s="151"/>
    </row>
    <row r="23" spans="3:4" x14ac:dyDescent="0.2">
      <c r="C23" s="99"/>
      <c r="D23" s="99"/>
    </row>
    <row r="24" spans="3:4" x14ac:dyDescent="0.2">
      <c r="C24" s="99"/>
      <c r="D24" s="99"/>
    </row>
    <row r="25" spans="3:4" x14ac:dyDescent="0.2">
      <c r="C25" s="99"/>
      <c r="D25" s="99"/>
    </row>
    <row r="26" spans="3:4" x14ac:dyDescent="0.2">
      <c r="C26" s="99"/>
      <c r="D26" s="99"/>
    </row>
    <row r="27" spans="3:4" x14ac:dyDescent="0.2">
      <c r="C27" s="99"/>
      <c r="D27" s="99"/>
    </row>
  </sheetData>
  <sheetProtection password="DC79" sheet="1" objects="1" scenarios="1"/>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0"/>
  <sheetViews>
    <sheetView showGridLines="0" zoomScale="80" zoomScaleNormal="80" workbookViewId="0">
      <selection activeCell="I2" sqref="I2"/>
    </sheetView>
  </sheetViews>
  <sheetFormatPr defaultColWidth="9.140625" defaultRowHeight="12.75" x14ac:dyDescent="0.2"/>
  <cols>
    <col min="1" max="1" width="2.140625" style="99" customWidth="1"/>
    <col min="2" max="2" width="4.7109375" style="99" customWidth="1"/>
    <col min="3" max="3" width="33.140625" style="100" customWidth="1"/>
    <col min="4" max="4" width="25.140625" style="101" customWidth="1"/>
    <col min="5" max="5" width="7.7109375" style="99" customWidth="1"/>
    <col min="6" max="6" width="18.28515625" style="99" customWidth="1"/>
    <col min="7" max="8" width="14.28515625" style="99" customWidth="1"/>
    <col min="9" max="9" width="15.7109375" style="99" customWidth="1"/>
    <col min="10" max="10" width="13.28515625" style="99" customWidth="1"/>
    <col min="11" max="11" width="21.28515625" style="99" hidden="1" customWidth="1"/>
    <col min="12" max="12" width="14.28515625" style="99" hidden="1" customWidth="1"/>
    <col min="13" max="13" width="11.7109375" style="99" customWidth="1"/>
    <col min="14" max="14" width="10.7109375" style="99" customWidth="1"/>
    <col min="15" max="17" width="11.42578125" style="99" customWidth="1"/>
    <col min="18" max="18" width="11.28515625" style="99" customWidth="1"/>
    <col min="19" max="19" width="11.85546875" style="99" customWidth="1"/>
    <col min="20" max="20" width="12.28515625" style="99" customWidth="1"/>
    <col min="21" max="21" width="6.42578125" style="99" customWidth="1"/>
    <col min="22" max="22" width="35.5703125" style="99" customWidth="1"/>
    <col min="23" max="24" width="22.85546875" style="99" customWidth="1"/>
    <col min="25" max="16384" width="9.140625" style="99"/>
  </cols>
  <sheetData>
    <row r="1" spans="1:21" ht="11.25" customHeight="1" thickBot="1" x14ac:dyDescent="0.25">
      <c r="C1" s="152"/>
    </row>
    <row r="2" spans="1:21" ht="37.5" customHeight="1" x14ac:dyDescent="0.2">
      <c r="B2" s="153" t="s">
        <v>36</v>
      </c>
      <c r="C2" s="154"/>
      <c r="D2" s="104" t="s">
        <v>40</v>
      </c>
      <c r="E2" s="155" t="s">
        <v>24</v>
      </c>
      <c r="F2" s="156"/>
    </row>
    <row r="3" spans="1:21" ht="17.25" customHeight="1" x14ac:dyDescent="0.2">
      <c r="B3" s="157" t="s">
        <v>37</v>
      </c>
      <c r="C3" s="158"/>
      <c r="D3" s="23">
        <f>SUM(O11:O70)</f>
        <v>0</v>
      </c>
      <c r="E3" s="65">
        <f>SUM(P11:P70)</f>
        <v>0</v>
      </c>
      <c r="F3" s="159"/>
    </row>
    <row r="4" spans="1:21" ht="17.25" customHeight="1" x14ac:dyDescent="0.2">
      <c r="B4" s="157" t="s">
        <v>38</v>
      </c>
      <c r="C4" s="158"/>
      <c r="D4" s="23">
        <f>SUM(Q11:Q70)</f>
        <v>0</v>
      </c>
      <c r="E4" s="65">
        <f>SUM(R11:R70)</f>
        <v>0</v>
      </c>
      <c r="F4" s="66"/>
    </row>
    <row r="5" spans="1:21" ht="17.25" customHeight="1" x14ac:dyDescent="0.2">
      <c r="B5" s="160" t="s">
        <v>39</v>
      </c>
      <c r="C5" s="161"/>
      <c r="D5" s="24">
        <f>SUM(M11:M70)</f>
        <v>0</v>
      </c>
      <c r="E5" s="67">
        <f>SUM(N11:N70)</f>
        <v>0</v>
      </c>
      <c r="F5" s="162"/>
    </row>
    <row r="6" spans="1:21" ht="24.75" customHeight="1" thickBot="1" x14ac:dyDescent="0.25">
      <c r="B6" s="163" t="s">
        <v>50</v>
      </c>
      <c r="C6" s="164"/>
      <c r="D6" s="26">
        <f>SUM(S11:S70)</f>
        <v>0</v>
      </c>
      <c r="E6" s="68">
        <f>SUM(T11:T70)</f>
        <v>0</v>
      </c>
      <c r="F6" s="165"/>
      <c r="R6" s="150"/>
      <c r="S6" s="150"/>
      <c r="T6" s="150"/>
    </row>
    <row r="7" spans="1:21" s="118" customFormat="1" ht="11.25" customHeight="1" x14ac:dyDescent="0.2">
      <c r="A7" s="114"/>
      <c r="B7" s="115"/>
      <c r="C7" s="115"/>
      <c r="D7" s="8"/>
      <c r="E7" s="116"/>
      <c r="F7" s="116"/>
      <c r="G7" s="116"/>
      <c r="H7" s="116"/>
      <c r="I7" s="116"/>
      <c r="J7" s="116"/>
      <c r="K7" s="116"/>
      <c r="L7" s="117"/>
      <c r="M7" s="116"/>
      <c r="N7" s="116"/>
      <c r="O7" s="116"/>
      <c r="P7" s="116"/>
      <c r="Q7" s="117"/>
      <c r="R7" s="117"/>
      <c r="S7" s="166"/>
      <c r="T7" s="166"/>
    </row>
    <row r="8" spans="1:21" s="118" customFormat="1" ht="11.25" customHeight="1" thickBot="1" x14ac:dyDescent="0.25">
      <c r="A8" s="114"/>
      <c r="B8" s="115" t="s">
        <v>16</v>
      </c>
      <c r="C8" s="115"/>
      <c r="D8" s="8">
        <v>835</v>
      </c>
      <c r="E8" s="116"/>
      <c r="F8" s="116"/>
      <c r="G8" s="116"/>
      <c r="H8" s="116"/>
      <c r="I8" s="116"/>
      <c r="J8" s="116"/>
      <c r="K8" s="116"/>
      <c r="L8" s="117"/>
      <c r="M8" s="116"/>
      <c r="N8" s="116"/>
      <c r="O8" s="116"/>
      <c r="P8" s="116"/>
      <c r="Q8" s="117"/>
      <c r="R8" s="117"/>
      <c r="S8" s="167"/>
      <c r="T8" s="167"/>
    </row>
    <row r="9" spans="1:21" s="118" customFormat="1" ht="43.5" customHeight="1" x14ac:dyDescent="0.2">
      <c r="A9" s="114"/>
      <c r="B9" s="168" t="s">
        <v>1</v>
      </c>
      <c r="C9" s="169" t="s">
        <v>74</v>
      </c>
      <c r="D9" s="169" t="s">
        <v>47</v>
      </c>
      <c r="E9" s="169"/>
      <c r="F9" s="169"/>
      <c r="G9" s="170" t="s">
        <v>41</v>
      </c>
      <c r="H9" s="170" t="s">
        <v>42</v>
      </c>
      <c r="I9" s="171" t="s">
        <v>54</v>
      </c>
      <c r="J9" s="172" t="s">
        <v>14</v>
      </c>
      <c r="K9" s="173" t="s">
        <v>14</v>
      </c>
      <c r="L9" s="173" t="s">
        <v>0</v>
      </c>
      <c r="M9" s="174" t="s">
        <v>43</v>
      </c>
      <c r="N9" s="175"/>
      <c r="O9" s="176" t="s">
        <v>44</v>
      </c>
      <c r="P9" s="177"/>
      <c r="Q9" s="176" t="s">
        <v>45</v>
      </c>
      <c r="R9" s="177"/>
      <c r="S9" s="176" t="s">
        <v>46</v>
      </c>
      <c r="T9" s="178"/>
    </row>
    <row r="10" spans="1:21" s="137" customFormat="1" ht="58.5" thickBot="1" x14ac:dyDescent="0.25">
      <c r="A10" s="126"/>
      <c r="B10" s="179"/>
      <c r="C10" s="180"/>
      <c r="D10" s="181" t="s">
        <v>51</v>
      </c>
      <c r="E10" s="182"/>
      <c r="F10" s="183" t="s">
        <v>35</v>
      </c>
      <c r="G10" s="180"/>
      <c r="H10" s="180"/>
      <c r="I10" s="184"/>
      <c r="J10" s="185"/>
      <c r="K10" s="186"/>
      <c r="L10" s="186"/>
      <c r="M10" s="187" t="s">
        <v>52</v>
      </c>
      <c r="N10" s="188" t="s">
        <v>53</v>
      </c>
      <c r="O10" s="189" t="s">
        <v>52</v>
      </c>
      <c r="P10" s="190" t="s">
        <v>53</v>
      </c>
      <c r="Q10" s="189" t="s">
        <v>52</v>
      </c>
      <c r="R10" s="190" t="s">
        <v>53</v>
      </c>
      <c r="S10" s="189" t="s">
        <v>52</v>
      </c>
      <c r="T10" s="191" t="s">
        <v>53</v>
      </c>
      <c r="U10" s="138"/>
    </row>
    <row r="11" spans="1:21" s="145" customFormat="1" x14ac:dyDescent="0.2">
      <c r="A11" s="139"/>
      <c r="B11" s="192">
        <v>1</v>
      </c>
      <c r="C11" s="41"/>
      <c r="D11" s="15" t="s">
        <v>81</v>
      </c>
      <c r="E11" s="193">
        <f>IFERROR(VLOOKUP(D11,vstupy!$B$2:$C$13,2,FALSE),0)</f>
        <v>0</v>
      </c>
      <c r="F11" s="63">
        <v>0</v>
      </c>
      <c r="G11" s="64">
        <v>0</v>
      </c>
      <c r="H11" s="64">
        <v>0</v>
      </c>
      <c r="I11" s="63">
        <v>0</v>
      </c>
      <c r="J11" s="59" t="s">
        <v>68</v>
      </c>
      <c r="K11" s="194">
        <f>VLOOKUP(J11,vstupy!$B$17:$C$27,2,FALSE)</f>
        <v>0</v>
      </c>
      <c r="L11" s="61">
        <f>IF(F11=0,SUM(E11:E13),F11)</f>
        <v>0</v>
      </c>
      <c r="M11" s="53">
        <f>IF(K11&gt;0.9,($D$8/160)*(L11/60)*K11,($D$8/160)*(L11/60)*1)</f>
        <v>0</v>
      </c>
      <c r="N11" s="62">
        <f>M11*I11</f>
        <v>0</v>
      </c>
      <c r="O11" s="195">
        <f>IF(K11&gt;0.9,G11*K11,G11*1)</f>
        <v>0</v>
      </c>
      <c r="P11" s="62">
        <f>O11*I11</f>
        <v>0</v>
      </c>
      <c r="Q11" s="195">
        <f>IF(K11&gt;0.9,K11*H11,H11*1)</f>
        <v>0</v>
      </c>
      <c r="R11" s="62">
        <f>Q11*I11</f>
        <v>0</v>
      </c>
      <c r="S11" s="60">
        <f>O11+Q11+M11</f>
        <v>0</v>
      </c>
      <c r="T11" s="196">
        <f>N11+P11+R11</f>
        <v>0</v>
      </c>
      <c r="U11" s="149"/>
    </row>
    <row r="12" spans="1:21" s="145" customFormat="1" x14ac:dyDescent="0.2">
      <c r="B12" s="197"/>
      <c r="C12" s="42"/>
      <c r="D12" s="15" t="s">
        <v>81</v>
      </c>
      <c r="E12" s="198">
        <f>IFERROR(VLOOKUP(D12,vstupy!$B$2:$C$12,2,FALSE),0)</f>
        <v>0</v>
      </c>
      <c r="F12" s="44"/>
      <c r="G12" s="46"/>
      <c r="H12" s="46"/>
      <c r="I12" s="44"/>
      <c r="J12" s="49"/>
      <c r="K12" s="199"/>
      <c r="L12" s="51"/>
      <c r="M12" s="54"/>
      <c r="N12" s="56"/>
      <c r="O12" s="54"/>
      <c r="P12" s="56"/>
      <c r="Q12" s="54"/>
      <c r="R12" s="56"/>
      <c r="S12" s="200"/>
      <c r="T12" s="201"/>
    </row>
    <row r="13" spans="1:21" s="145" customFormat="1" x14ac:dyDescent="0.2">
      <c r="B13" s="197"/>
      <c r="C13" s="42"/>
      <c r="D13" s="15" t="s">
        <v>81</v>
      </c>
      <c r="E13" s="198">
        <f>IFERROR(VLOOKUP(D13,vstupy!$B$2:$C$12,2,FALSE),0)</f>
        <v>0</v>
      </c>
      <c r="F13" s="44"/>
      <c r="G13" s="46"/>
      <c r="H13" s="46"/>
      <c r="I13" s="44"/>
      <c r="J13" s="59"/>
      <c r="K13" s="199"/>
      <c r="L13" s="51"/>
      <c r="M13" s="60"/>
      <c r="N13" s="56"/>
      <c r="O13" s="60"/>
      <c r="P13" s="56"/>
      <c r="Q13" s="60"/>
      <c r="R13" s="56"/>
      <c r="S13" s="200"/>
      <c r="T13" s="201"/>
    </row>
    <row r="14" spans="1:21" s="202" customFormat="1" x14ac:dyDescent="0.2">
      <c r="B14" s="192">
        <v>2</v>
      </c>
      <c r="C14" s="41"/>
      <c r="D14" s="15" t="s">
        <v>81</v>
      </c>
      <c r="E14" s="198">
        <f>IFERROR(VLOOKUP(D14,vstupy!$B$2:$C$12,2,FALSE),0)</f>
        <v>0</v>
      </c>
      <c r="F14" s="44">
        <v>0</v>
      </c>
      <c r="G14" s="46">
        <v>0</v>
      </c>
      <c r="H14" s="46">
        <v>0</v>
      </c>
      <c r="I14" s="44">
        <v>0</v>
      </c>
      <c r="J14" s="48" t="s">
        <v>68</v>
      </c>
      <c r="K14" s="199">
        <f>VLOOKUP(J14,vstupy!$B$17:$C$27,2,FALSE)</f>
        <v>0</v>
      </c>
      <c r="L14" s="51">
        <f t="shared" ref="L14" si="0">IF(F14=0,SUM(E14:E16),F14)</f>
        <v>0</v>
      </c>
      <c r="M14" s="53">
        <f>IF(K14&gt;0.9,($D$8/160)*(L14/60)*K14,($D$8/160)*(L14/60)*1)</f>
        <v>0</v>
      </c>
      <c r="N14" s="56">
        <f t="shared" ref="N14" si="1">M14*I14</f>
        <v>0</v>
      </c>
      <c r="O14" s="60">
        <f>IF(K14&gt;0.9,G14*K14,G14*1)</f>
        <v>0</v>
      </c>
      <c r="P14" s="56">
        <f t="shared" ref="P14" si="2">O14*I14</f>
        <v>0</v>
      </c>
      <c r="Q14" s="60">
        <f>IF(K14&gt;0.9,K14*H14,H14*1)</f>
        <v>0</v>
      </c>
      <c r="R14" s="56">
        <f t="shared" ref="R14" si="3">Q14*I14</f>
        <v>0</v>
      </c>
      <c r="S14" s="200">
        <f t="shared" ref="S14" si="4">O14+Q14+M14</f>
        <v>0</v>
      </c>
      <c r="T14" s="201">
        <f t="shared" ref="T14" si="5">N14+P14+R14</f>
        <v>0</v>
      </c>
    </row>
    <row r="15" spans="1:21" s="202" customFormat="1" x14ac:dyDescent="0.2">
      <c r="B15" s="197"/>
      <c r="C15" s="42"/>
      <c r="D15" s="15" t="s">
        <v>81</v>
      </c>
      <c r="E15" s="198">
        <f>IFERROR(VLOOKUP(D15,vstupy!$B$2:$C$12,2,FALSE),0)</f>
        <v>0</v>
      </c>
      <c r="F15" s="44"/>
      <c r="G15" s="46"/>
      <c r="H15" s="46"/>
      <c r="I15" s="44"/>
      <c r="J15" s="49"/>
      <c r="K15" s="199"/>
      <c r="L15" s="51"/>
      <c r="M15" s="54"/>
      <c r="N15" s="56"/>
      <c r="O15" s="200"/>
      <c r="P15" s="56"/>
      <c r="Q15" s="200"/>
      <c r="R15" s="56"/>
      <c r="S15" s="200"/>
      <c r="T15" s="201"/>
    </row>
    <row r="16" spans="1:21" s="202" customFormat="1" x14ac:dyDescent="0.2">
      <c r="B16" s="197"/>
      <c r="C16" s="42"/>
      <c r="D16" s="15" t="s">
        <v>81</v>
      </c>
      <c r="E16" s="198">
        <f>IFERROR(VLOOKUP(D16,vstupy!$B$2:$C$12,2,FALSE),0)</f>
        <v>0</v>
      </c>
      <c r="F16" s="44"/>
      <c r="G16" s="46"/>
      <c r="H16" s="46"/>
      <c r="I16" s="44"/>
      <c r="J16" s="59"/>
      <c r="K16" s="199"/>
      <c r="L16" s="51"/>
      <c r="M16" s="60"/>
      <c r="N16" s="56"/>
      <c r="O16" s="200"/>
      <c r="P16" s="56"/>
      <c r="Q16" s="200"/>
      <c r="R16" s="56"/>
      <c r="S16" s="200"/>
      <c r="T16" s="201"/>
    </row>
    <row r="17" spans="1:20" s="202" customFormat="1" ht="12.75" customHeight="1" x14ac:dyDescent="0.2">
      <c r="B17" s="192">
        <v>3</v>
      </c>
      <c r="C17" s="41"/>
      <c r="D17" s="15" t="s">
        <v>81</v>
      </c>
      <c r="E17" s="198">
        <f>IFERROR(VLOOKUP(D17,vstupy!$B$2:$C$12,2,FALSE),0)</f>
        <v>0</v>
      </c>
      <c r="F17" s="44">
        <v>0</v>
      </c>
      <c r="G17" s="46">
        <v>0</v>
      </c>
      <c r="H17" s="46">
        <v>0</v>
      </c>
      <c r="I17" s="44">
        <v>0</v>
      </c>
      <c r="J17" s="48" t="s">
        <v>68</v>
      </c>
      <c r="K17" s="199">
        <f>VLOOKUP(J17,vstupy!$B$17:$C$27,2,FALSE)</f>
        <v>0</v>
      </c>
      <c r="L17" s="51">
        <f t="shared" ref="L17" si="6">IF(F17=0,SUM(E17:E19),F17)</f>
        <v>0</v>
      </c>
      <c r="M17" s="53">
        <f>IF(K17&gt;0.9,($D$8/160)*(L17/60)*K17,($D$8/160)*(L17/60)*1)</f>
        <v>0</v>
      </c>
      <c r="N17" s="56">
        <f t="shared" ref="N17" si="7">M17*I17</f>
        <v>0</v>
      </c>
      <c r="O17" s="60">
        <f>IF(K17&gt;0.9,G17*K17,G17*1)</f>
        <v>0</v>
      </c>
      <c r="P17" s="56">
        <f t="shared" ref="P17" si="8">O17*I17</f>
        <v>0</v>
      </c>
      <c r="Q17" s="60">
        <f>IF(K17&gt;0.9,K17*H17,H17*1)</f>
        <v>0</v>
      </c>
      <c r="R17" s="56">
        <f t="shared" ref="R17" si="9">Q17*I17</f>
        <v>0</v>
      </c>
      <c r="S17" s="200">
        <f t="shared" ref="S17" si="10">O17+Q17+M17</f>
        <v>0</v>
      </c>
      <c r="T17" s="201">
        <f t="shared" ref="T17" si="11">N17+P17+R17</f>
        <v>0</v>
      </c>
    </row>
    <row r="18" spans="1:20" s="202" customFormat="1" x14ac:dyDescent="0.2">
      <c r="B18" s="197"/>
      <c r="C18" s="42"/>
      <c r="D18" s="15" t="s">
        <v>81</v>
      </c>
      <c r="E18" s="198">
        <f>IFERROR(VLOOKUP(D18,vstupy!$B$2:$C$12,2,FALSE),0)</f>
        <v>0</v>
      </c>
      <c r="F18" s="44"/>
      <c r="G18" s="46"/>
      <c r="H18" s="46"/>
      <c r="I18" s="44"/>
      <c r="J18" s="49"/>
      <c r="K18" s="199"/>
      <c r="L18" s="51"/>
      <c r="M18" s="54"/>
      <c r="N18" s="56"/>
      <c r="O18" s="200"/>
      <c r="P18" s="56"/>
      <c r="Q18" s="200"/>
      <c r="R18" s="56"/>
      <c r="S18" s="200"/>
      <c r="T18" s="201"/>
    </row>
    <row r="19" spans="1:20" s="202" customFormat="1" x14ac:dyDescent="0.2">
      <c r="B19" s="197"/>
      <c r="C19" s="42"/>
      <c r="D19" s="15" t="s">
        <v>81</v>
      </c>
      <c r="E19" s="198">
        <f>IFERROR(VLOOKUP(D19,vstupy!$B$2:$C$12,2,FALSE),0)</f>
        <v>0</v>
      </c>
      <c r="F19" s="44"/>
      <c r="G19" s="46"/>
      <c r="H19" s="46"/>
      <c r="I19" s="44"/>
      <c r="J19" s="59"/>
      <c r="K19" s="199"/>
      <c r="L19" s="51"/>
      <c r="M19" s="60"/>
      <c r="N19" s="56"/>
      <c r="O19" s="200"/>
      <c r="P19" s="56"/>
      <c r="Q19" s="200"/>
      <c r="R19" s="56"/>
      <c r="S19" s="200"/>
      <c r="T19" s="201"/>
    </row>
    <row r="20" spans="1:20" s="202" customFormat="1" ht="12.75" customHeight="1" x14ac:dyDescent="0.2">
      <c r="B20" s="192">
        <v>4</v>
      </c>
      <c r="C20" s="41"/>
      <c r="D20" s="15" t="s">
        <v>81</v>
      </c>
      <c r="E20" s="198">
        <f>IFERROR(VLOOKUP(D20,vstupy!$B$2:$C$12,2,FALSE),0)</f>
        <v>0</v>
      </c>
      <c r="F20" s="44">
        <v>0</v>
      </c>
      <c r="G20" s="46">
        <v>0</v>
      </c>
      <c r="H20" s="46">
        <v>0</v>
      </c>
      <c r="I20" s="44">
        <v>0</v>
      </c>
      <c r="J20" s="48" t="s">
        <v>68</v>
      </c>
      <c r="K20" s="199">
        <f>VLOOKUP(J20,vstupy!$B$17:$C$27,2,FALSE)</f>
        <v>0</v>
      </c>
      <c r="L20" s="51">
        <f t="shared" ref="L20" si="12">IF(F20=0,SUM(E20:E22),F20)</f>
        <v>0</v>
      </c>
      <c r="M20" s="53">
        <f>IF(K20&gt;0.9,($D$8/160)*(L20/60)*K20,($D$8/160)*(L20/60)*1)</f>
        <v>0</v>
      </c>
      <c r="N20" s="56">
        <f t="shared" ref="N20" si="13">M20*I20</f>
        <v>0</v>
      </c>
      <c r="O20" s="60">
        <f>IF(K20&gt;0.9,G20*K20,G20*1)</f>
        <v>0</v>
      </c>
      <c r="P20" s="56">
        <f t="shared" ref="P20" si="14">O20*I20</f>
        <v>0</v>
      </c>
      <c r="Q20" s="60">
        <f>IF(K20&gt;0.9,K20*H20,H20*1)</f>
        <v>0</v>
      </c>
      <c r="R20" s="56">
        <f t="shared" ref="R20" si="15">Q20*I20</f>
        <v>0</v>
      </c>
      <c r="S20" s="200">
        <f t="shared" ref="S20" si="16">O20+Q20+M20</f>
        <v>0</v>
      </c>
      <c r="T20" s="201">
        <f t="shared" ref="T20" si="17">N20+P20+R20</f>
        <v>0</v>
      </c>
    </row>
    <row r="21" spans="1:20" s="202" customFormat="1" x14ac:dyDescent="0.2">
      <c r="B21" s="197"/>
      <c r="C21" s="42"/>
      <c r="D21" s="15" t="s">
        <v>81</v>
      </c>
      <c r="E21" s="198">
        <f>IFERROR(VLOOKUP(D21,vstupy!$B$2:$C$12,2,FALSE),0)</f>
        <v>0</v>
      </c>
      <c r="F21" s="44"/>
      <c r="G21" s="46"/>
      <c r="H21" s="46"/>
      <c r="I21" s="44"/>
      <c r="J21" s="49"/>
      <c r="K21" s="199"/>
      <c r="L21" s="51"/>
      <c r="M21" s="54"/>
      <c r="N21" s="56"/>
      <c r="O21" s="200"/>
      <c r="P21" s="56"/>
      <c r="Q21" s="200"/>
      <c r="R21" s="56"/>
      <c r="S21" s="200"/>
      <c r="T21" s="201"/>
    </row>
    <row r="22" spans="1:20" s="202" customFormat="1" x14ac:dyDescent="0.2">
      <c r="B22" s="197"/>
      <c r="C22" s="42"/>
      <c r="D22" s="15" t="s">
        <v>81</v>
      </c>
      <c r="E22" s="198">
        <f>IFERROR(VLOOKUP(D22,vstupy!$B$2:$C$12,2,FALSE),0)</f>
        <v>0</v>
      </c>
      <c r="F22" s="44"/>
      <c r="G22" s="46"/>
      <c r="H22" s="46"/>
      <c r="I22" s="44"/>
      <c r="J22" s="59"/>
      <c r="K22" s="199"/>
      <c r="L22" s="51"/>
      <c r="M22" s="60"/>
      <c r="N22" s="58"/>
      <c r="O22" s="200"/>
      <c r="P22" s="58"/>
      <c r="Q22" s="200"/>
      <c r="R22" s="58"/>
      <c r="S22" s="203"/>
      <c r="T22" s="204"/>
    </row>
    <row r="23" spans="1:20" ht="12.75" customHeight="1" x14ac:dyDescent="0.2">
      <c r="B23" s="192">
        <v>5</v>
      </c>
      <c r="C23" s="41"/>
      <c r="D23" s="15" t="s">
        <v>81</v>
      </c>
      <c r="E23" s="198">
        <f>IFERROR(VLOOKUP(D23,vstupy!$B$2:$C$12,2,FALSE),0)</f>
        <v>0</v>
      </c>
      <c r="F23" s="44">
        <v>0</v>
      </c>
      <c r="G23" s="46">
        <v>0</v>
      </c>
      <c r="H23" s="46">
        <v>0</v>
      </c>
      <c r="I23" s="44">
        <v>0</v>
      </c>
      <c r="J23" s="48" t="s">
        <v>68</v>
      </c>
      <c r="K23" s="199">
        <f>VLOOKUP(J23,vstupy!$B$17:$C$27,2,FALSE)</f>
        <v>0</v>
      </c>
      <c r="L23" s="51">
        <f t="shared" ref="L23" si="18">IF(F23=0,SUM(E23:E25),F23)</f>
        <v>0</v>
      </c>
      <c r="M23" s="53">
        <f>IF(K23&gt;0.9,($D$8/160)*(L23/60)*K23,($D$8/160)*(L23/60)*1)</f>
        <v>0</v>
      </c>
      <c r="N23" s="56">
        <f t="shared" ref="N23" si="19">M23*I23</f>
        <v>0</v>
      </c>
      <c r="O23" s="60">
        <f>IF(K23&gt;0.9,G23*K23,G23*1)</f>
        <v>0</v>
      </c>
      <c r="P23" s="56">
        <f t="shared" ref="P23" si="20">O23*I23</f>
        <v>0</v>
      </c>
      <c r="Q23" s="60">
        <f>IF(K23&gt;0.9,K23*H23,H23*1)</f>
        <v>0</v>
      </c>
      <c r="R23" s="56">
        <f t="shared" ref="R23" si="21">Q23*I23</f>
        <v>0</v>
      </c>
      <c r="S23" s="200">
        <f t="shared" ref="S23" si="22">O23+Q23+M23</f>
        <v>0</v>
      </c>
      <c r="T23" s="201">
        <f t="shared" ref="T23" si="23">N23+P23+R23</f>
        <v>0</v>
      </c>
    </row>
    <row r="24" spans="1:20" x14ac:dyDescent="0.2">
      <c r="B24" s="197"/>
      <c r="C24" s="42"/>
      <c r="D24" s="15" t="s">
        <v>81</v>
      </c>
      <c r="E24" s="198">
        <f>IFERROR(VLOOKUP(D24,vstupy!$B$2:$C$12,2,FALSE),0)</f>
        <v>0</v>
      </c>
      <c r="F24" s="44"/>
      <c r="G24" s="46"/>
      <c r="H24" s="46"/>
      <c r="I24" s="44"/>
      <c r="J24" s="49"/>
      <c r="K24" s="199"/>
      <c r="L24" s="51"/>
      <c r="M24" s="54"/>
      <c r="N24" s="56"/>
      <c r="O24" s="200"/>
      <c r="P24" s="56"/>
      <c r="Q24" s="200"/>
      <c r="R24" s="56"/>
      <c r="S24" s="200"/>
      <c r="T24" s="201"/>
    </row>
    <row r="25" spans="1:20" x14ac:dyDescent="0.2">
      <c r="B25" s="197"/>
      <c r="C25" s="42"/>
      <c r="D25" s="15" t="s">
        <v>81</v>
      </c>
      <c r="E25" s="198">
        <f>IFERROR(VLOOKUP(D25,vstupy!$B$2:$C$12,2,FALSE),0)</f>
        <v>0</v>
      </c>
      <c r="F25" s="44"/>
      <c r="G25" s="46"/>
      <c r="H25" s="46"/>
      <c r="I25" s="44"/>
      <c r="J25" s="59"/>
      <c r="K25" s="199"/>
      <c r="L25" s="51"/>
      <c r="M25" s="60"/>
      <c r="N25" s="58"/>
      <c r="O25" s="200"/>
      <c r="P25" s="58"/>
      <c r="Q25" s="200"/>
      <c r="R25" s="58"/>
      <c r="S25" s="203"/>
      <c r="T25" s="204"/>
    </row>
    <row r="26" spans="1:20" s="202" customFormat="1" ht="12.75" customHeight="1" x14ac:dyDescent="0.2">
      <c r="B26" s="192">
        <v>6</v>
      </c>
      <c r="C26" s="41"/>
      <c r="D26" s="15" t="s">
        <v>81</v>
      </c>
      <c r="E26" s="198">
        <f>IFERROR(VLOOKUP(D26,vstupy!$B$2:$C$12,2,FALSE),0)</f>
        <v>0</v>
      </c>
      <c r="F26" s="44">
        <v>0</v>
      </c>
      <c r="G26" s="46">
        <v>0</v>
      </c>
      <c r="H26" s="46">
        <v>0</v>
      </c>
      <c r="I26" s="44">
        <v>0</v>
      </c>
      <c r="J26" s="48" t="s">
        <v>68</v>
      </c>
      <c r="K26" s="199">
        <f>VLOOKUP(J26,vstupy!$B$17:$C$27,2,FALSE)</f>
        <v>0</v>
      </c>
      <c r="L26" s="51">
        <f t="shared" ref="L26" si="24">IF(F26=0,SUM(E26:E28),F26)</f>
        <v>0</v>
      </c>
      <c r="M26" s="53">
        <f>IF(K26&gt;0.9,($D$8/160)*(L26/60)*K26,($D$8/160)*(L26/60)*1)</f>
        <v>0</v>
      </c>
      <c r="N26" s="56">
        <f t="shared" ref="N26" si="25">M26*I26</f>
        <v>0</v>
      </c>
      <c r="O26" s="60">
        <f>IF(K26&gt;0.9,G26*K26,G26*1)</f>
        <v>0</v>
      </c>
      <c r="P26" s="56">
        <f t="shared" ref="P26" si="26">O26*I26</f>
        <v>0</v>
      </c>
      <c r="Q26" s="60">
        <f>IF(K26&gt;0.9,K26*H26,H26*1)</f>
        <v>0</v>
      </c>
      <c r="R26" s="56">
        <f t="shared" ref="R26" si="27">Q26*I26</f>
        <v>0</v>
      </c>
      <c r="S26" s="200">
        <f t="shared" ref="S26" si="28">O26+Q26+M26</f>
        <v>0</v>
      </c>
      <c r="T26" s="201">
        <f t="shared" ref="T26" si="29">N26+P26+R26</f>
        <v>0</v>
      </c>
    </row>
    <row r="27" spans="1:20" s="202" customFormat="1" x14ac:dyDescent="0.2">
      <c r="B27" s="197"/>
      <c r="C27" s="42"/>
      <c r="D27" s="15" t="s">
        <v>81</v>
      </c>
      <c r="E27" s="198">
        <f>IFERROR(VLOOKUP(D27,vstupy!$B$2:$C$12,2,FALSE),0)</f>
        <v>0</v>
      </c>
      <c r="F27" s="44"/>
      <c r="G27" s="46"/>
      <c r="H27" s="46"/>
      <c r="I27" s="44"/>
      <c r="J27" s="49"/>
      <c r="K27" s="199"/>
      <c r="L27" s="51"/>
      <c r="M27" s="54"/>
      <c r="N27" s="56"/>
      <c r="O27" s="200"/>
      <c r="P27" s="56"/>
      <c r="Q27" s="200"/>
      <c r="R27" s="56"/>
      <c r="S27" s="200"/>
      <c r="T27" s="201"/>
    </row>
    <row r="28" spans="1:20" s="202" customFormat="1" x14ac:dyDescent="0.2">
      <c r="B28" s="197"/>
      <c r="C28" s="42"/>
      <c r="D28" s="15" t="s">
        <v>81</v>
      </c>
      <c r="E28" s="198">
        <f>IFERROR(VLOOKUP(D28,vstupy!$B$2:$C$12,2,FALSE),0)</f>
        <v>0</v>
      </c>
      <c r="F28" s="44"/>
      <c r="G28" s="46"/>
      <c r="H28" s="46"/>
      <c r="I28" s="44"/>
      <c r="J28" s="59"/>
      <c r="K28" s="199"/>
      <c r="L28" s="51"/>
      <c r="M28" s="60"/>
      <c r="N28" s="58"/>
      <c r="O28" s="200"/>
      <c r="P28" s="58"/>
      <c r="Q28" s="200"/>
      <c r="R28" s="58"/>
      <c r="S28" s="203"/>
      <c r="T28" s="204"/>
    </row>
    <row r="29" spans="1:20" ht="12.75" customHeight="1" x14ac:dyDescent="0.2">
      <c r="B29" s="192">
        <v>7</v>
      </c>
      <c r="C29" s="41"/>
      <c r="D29" s="15" t="s">
        <v>81</v>
      </c>
      <c r="E29" s="198">
        <f>IFERROR(VLOOKUP(D29,vstupy!$B$2:$C$12,2,FALSE),0)</f>
        <v>0</v>
      </c>
      <c r="F29" s="44">
        <v>0</v>
      </c>
      <c r="G29" s="46">
        <v>0</v>
      </c>
      <c r="H29" s="46">
        <v>0</v>
      </c>
      <c r="I29" s="44">
        <v>0</v>
      </c>
      <c r="J29" s="48" t="s">
        <v>68</v>
      </c>
      <c r="K29" s="199">
        <f>VLOOKUP(J29,vstupy!$B$17:$C$27,2,FALSE)</f>
        <v>0</v>
      </c>
      <c r="L29" s="51">
        <f t="shared" ref="L29" si="30">IF(F29=0,SUM(E29:E31),F29)</f>
        <v>0</v>
      </c>
      <c r="M29" s="53">
        <f>IF(K29&gt;0.9,($D$8/160)*(L29/60)*K29,($D$8/160)*(L29/60)*1)</f>
        <v>0</v>
      </c>
      <c r="N29" s="56">
        <f t="shared" ref="N29" si="31">M29*I29</f>
        <v>0</v>
      </c>
      <c r="O29" s="60">
        <f>IF(K29&gt;0.9,G29*K29,G29*1)</f>
        <v>0</v>
      </c>
      <c r="P29" s="56">
        <f t="shared" ref="P29" si="32">O29*I29</f>
        <v>0</v>
      </c>
      <c r="Q29" s="60">
        <f>IF(K29&gt;0.9,K29*H29,H29*1)</f>
        <v>0</v>
      </c>
      <c r="R29" s="56">
        <f t="shared" ref="R29" si="33">Q29*I29</f>
        <v>0</v>
      </c>
      <c r="S29" s="200">
        <f t="shared" ref="S29" si="34">O29+Q29+M29</f>
        <v>0</v>
      </c>
      <c r="T29" s="201">
        <f t="shared" ref="T29" si="35">N29+P29+R29</f>
        <v>0</v>
      </c>
    </row>
    <row r="30" spans="1:20" x14ac:dyDescent="0.2">
      <c r="B30" s="197"/>
      <c r="C30" s="42"/>
      <c r="D30" s="15" t="s">
        <v>81</v>
      </c>
      <c r="E30" s="198">
        <f>IFERROR(VLOOKUP(D30,vstupy!$B$2:$C$12,2,FALSE),0)</f>
        <v>0</v>
      </c>
      <c r="F30" s="44"/>
      <c r="G30" s="46"/>
      <c r="H30" s="46"/>
      <c r="I30" s="44"/>
      <c r="J30" s="49"/>
      <c r="K30" s="199"/>
      <c r="L30" s="51"/>
      <c r="M30" s="54"/>
      <c r="N30" s="56"/>
      <c r="O30" s="200"/>
      <c r="P30" s="56"/>
      <c r="Q30" s="200"/>
      <c r="R30" s="56"/>
      <c r="S30" s="200"/>
      <c r="T30" s="201"/>
    </row>
    <row r="31" spans="1:20" x14ac:dyDescent="0.2">
      <c r="B31" s="197"/>
      <c r="C31" s="42"/>
      <c r="D31" s="15" t="s">
        <v>81</v>
      </c>
      <c r="E31" s="198">
        <f>IFERROR(VLOOKUP(D31,vstupy!$B$2:$C$12,2,FALSE),0)</f>
        <v>0</v>
      </c>
      <c r="F31" s="44"/>
      <c r="G31" s="46"/>
      <c r="H31" s="46"/>
      <c r="I31" s="44"/>
      <c r="J31" s="59"/>
      <c r="K31" s="199"/>
      <c r="L31" s="51"/>
      <c r="M31" s="60"/>
      <c r="N31" s="58"/>
      <c r="O31" s="200"/>
      <c r="P31" s="58"/>
      <c r="Q31" s="200"/>
      <c r="R31" s="58"/>
      <c r="S31" s="203"/>
      <c r="T31" s="204"/>
    </row>
    <row r="32" spans="1:20" ht="12.75" customHeight="1" x14ac:dyDescent="0.2">
      <c r="A32" s="202"/>
      <c r="B32" s="192">
        <v>8</v>
      </c>
      <c r="C32" s="41"/>
      <c r="D32" s="15" t="s">
        <v>81</v>
      </c>
      <c r="E32" s="198">
        <f>IFERROR(VLOOKUP(D32,vstupy!$B$2:$C$12,2,FALSE),0)</f>
        <v>0</v>
      </c>
      <c r="F32" s="44">
        <v>0</v>
      </c>
      <c r="G32" s="46">
        <v>0</v>
      </c>
      <c r="H32" s="46">
        <v>0</v>
      </c>
      <c r="I32" s="44">
        <v>0</v>
      </c>
      <c r="J32" s="48" t="s">
        <v>68</v>
      </c>
      <c r="K32" s="199">
        <f>VLOOKUP(J32,vstupy!$B$17:$C$27,2,FALSE)</f>
        <v>0</v>
      </c>
      <c r="L32" s="51">
        <f t="shared" ref="L32" si="36">IF(F32=0,SUM(E32:E34),F32)</f>
        <v>0</v>
      </c>
      <c r="M32" s="53">
        <f>IF(K32&gt;0.9,($D$8/160)*(L32/60)*K32,($D$8/160)*(L32/60)*1)</f>
        <v>0</v>
      </c>
      <c r="N32" s="56">
        <f t="shared" ref="N32" si="37">M32*I32</f>
        <v>0</v>
      </c>
      <c r="O32" s="60">
        <f>IF(K32&gt;0.9,G32*K32,G32*1)</f>
        <v>0</v>
      </c>
      <c r="P32" s="56">
        <f t="shared" ref="P32" si="38">O32*I32</f>
        <v>0</v>
      </c>
      <c r="Q32" s="60">
        <f>IF(K32&gt;0.9,K32*H32,H32*1)</f>
        <v>0</v>
      </c>
      <c r="R32" s="56">
        <f t="shared" ref="R32" si="39">Q32*I32</f>
        <v>0</v>
      </c>
      <c r="S32" s="200">
        <f t="shared" ref="S32" si="40">O32+Q32+M32</f>
        <v>0</v>
      </c>
      <c r="T32" s="201">
        <f t="shared" ref="T32" si="41">N32+P32+R32</f>
        <v>0</v>
      </c>
    </row>
    <row r="33" spans="1:20" x14ac:dyDescent="0.2">
      <c r="A33" s="202"/>
      <c r="B33" s="197"/>
      <c r="C33" s="42"/>
      <c r="D33" s="15" t="s">
        <v>81</v>
      </c>
      <c r="E33" s="198">
        <f>IFERROR(VLOOKUP(D33,vstupy!$B$2:$C$12,2,FALSE),0)</f>
        <v>0</v>
      </c>
      <c r="F33" s="44"/>
      <c r="G33" s="46"/>
      <c r="H33" s="46"/>
      <c r="I33" s="44"/>
      <c r="J33" s="49"/>
      <c r="K33" s="199"/>
      <c r="L33" s="51"/>
      <c r="M33" s="54"/>
      <c r="N33" s="56"/>
      <c r="O33" s="200"/>
      <c r="P33" s="56"/>
      <c r="Q33" s="200"/>
      <c r="R33" s="56"/>
      <c r="S33" s="200"/>
      <c r="T33" s="201"/>
    </row>
    <row r="34" spans="1:20" x14ac:dyDescent="0.2">
      <c r="A34" s="202"/>
      <c r="B34" s="197"/>
      <c r="C34" s="42"/>
      <c r="D34" s="15" t="s">
        <v>81</v>
      </c>
      <c r="E34" s="198">
        <f>IFERROR(VLOOKUP(D34,vstupy!$B$2:$C$12,2,FALSE),0)</f>
        <v>0</v>
      </c>
      <c r="F34" s="44"/>
      <c r="G34" s="46"/>
      <c r="H34" s="46"/>
      <c r="I34" s="44"/>
      <c r="J34" s="59"/>
      <c r="K34" s="199"/>
      <c r="L34" s="51"/>
      <c r="M34" s="60"/>
      <c r="N34" s="58"/>
      <c r="O34" s="200"/>
      <c r="P34" s="58"/>
      <c r="Q34" s="200"/>
      <c r="R34" s="58"/>
      <c r="S34" s="203"/>
      <c r="T34" s="204"/>
    </row>
    <row r="35" spans="1:20" x14ac:dyDescent="0.2">
      <c r="B35" s="192">
        <v>9</v>
      </c>
      <c r="C35" s="41"/>
      <c r="D35" s="15" t="s">
        <v>81</v>
      </c>
      <c r="E35" s="198">
        <f>IFERROR(VLOOKUP(D35,vstupy!$B$2:$C$12,2,FALSE),0)</f>
        <v>0</v>
      </c>
      <c r="F35" s="44">
        <v>0</v>
      </c>
      <c r="G35" s="46">
        <v>0</v>
      </c>
      <c r="H35" s="46">
        <v>0</v>
      </c>
      <c r="I35" s="44">
        <v>0</v>
      </c>
      <c r="J35" s="48" t="s">
        <v>68</v>
      </c>
      <c r="K35" s="199">
        <f>VLOOKUP(J35,vstupy!$B$17:$C$27,2,FALSE)</f>
        <v>0</v>
      </c>
      <c r="L35" s="51">
        <f t="shared" ref="L35" si="42">IF(F35=0,SUM(E35:E37),F35)</f>
        <v>0</v>
      </c>
      <c r="M35" s="53">
        <f>IF(K35&gt;0.9,($D$8/160)*(L35/60)*K35,($D$8/160)*(L35/60)*1)</f>
        <v>0</v>
      </c>
      <c r="N35" s="56">
        <f t="shared" ref="N35" si="43">M35*I35</f>
        <v>0</v>
      </c>
      <c r="O35" s="60">
        <f>IF(K35&gt;0.9,G35*K35,G35*1)</f>
        <v>0</v>
      </c>
      <c r="P35" s="56">
        <f t="shared" ref="P35" si="44">O35*I35</f>
        <v>0</v>
      </c>
      <c r="Q35" s="60">
        <f>IF(K35&gt;0.9,K35*H35,H35*1)</f>
        <v>0</v>
      </c>
      <c r="R35" s="56">
        <f t="shared" ref="R35" si="45">Q35*I35</f>
        <v>0</v>
      </c>
      <c r="S35" s="200">
        <f t="shared" ref="S35" si="46">O35+Q35+M35</f>
        <v>0</v>
      </c>
      <c r="T35" s="201">
        <f t="shared" ref="T35" si="47">N35+P35+R35</f>
        <v>0</v>
      </c>
    </row>
    <row r="36" spans="1:20" x14ac:dyDescent="0.2">
      <c r="B36" s="197"/>
      <c r="C36" s="42"/>
      <c r="D36" s="15" t="s">
        <v>81</v>
      </c>
      <c r="E36" s="198">
        <f>IFERROR(VLOOKUP(D36,vstupy!$B$2:$C$12,2,FALSE),0)</f>
        <v>0</v>
      </c>
      <c r="F36" s="44"/>
      <c r="G36" s="46"/>
      <c r="H36" s="46"/>
      <c r="I36" s="44"/>
      <c r="J36" s="49"/>
      <c r="K36" s="199"/>
      <c r="L36" s="51"/>
      <c r="M36" s="54"/>
      <c r="N36" s="56"/>
      <c r="O36" s="200"/>
      <c r="P36" s="56"/>
      <c r="Q36" s="200"/>
      <c r="R36" s="56"/>
      <c r="S36" s="200"/>
      <c r="T36" s="201"/>
    </row>
    <row r="37" spans="1:20" x14ac:dyDescent="0.2">
      <c r="B37" s="197"/>
      <c r="C37" s="42"/>
      <c r="D37" s="15" t="s">
        <v>81</v>
      </c>
      <c r="E37" s="198">
        <f>IFERROR(VLOOKUP(D37,vstupy!$B$2:$C$12,2,FALSE),0)</f>
        <v>0</v>
      </c>
      <c r="F37" s="44"/>
      <c r="G37" s="46"/>
      <c r="H37" s="46"/>
      <c r="I37" s="44"/>
      <c r="J37" s="59"/>
      <c r="K37" s="199"/>
      <c r="L37" s="51"/>
      <c r="M37" s="60"/>
      <c r="N37" s="58"/>
      <c r="O37" s="200"/>
      <c r="P37" s="58"/>
      <c r="Q37" s="200"/>
      <c r="R37" s="58"/>
      <c r="S37" s="203"/>
      <c r="T37" s="204"/>
    </row>
    <row r="38" spans="1:20" s="202" customFormat="1" ht="12.75" customHeight="1" x14ac:dyDescent="0.2">
      <c r="B38" s="192">
        <v>10</v>
      </c>
      <c r="C38" s="41"/>
      <c r="D38" s="15" t="s">
        <v>81</v>
      </c>
      <c r="E38" s="198">
        <f>IFERROR(VLOOKUP(D38,vstupy!$B$2:$C$12,2,FALSE),0)</f>
        <v>0</v>
      </c>
      <c r="F38" s="44">
        <v>0</v>
      </c>
      <c r="G38" s="46">
        <v>0</v>
      </c>
      <c r="H38" s="46">
        <v>0</v>
      </c>
      <c r="I38" s="44">
        <v>0</v>
      </c>
      <c r="J38" s="48" t="s">
        <v>68</v>
      </c>
      <c r="K38" s="199">
        <f>VLOOKUP(J38,vstupy!$B$17:$C$27,2,FALSE)</f>
        <v>0</v>
      </c>
      <c r="L38" s="51">
        <f t="shared" ref="L38" si="48">IF(F38=0,SUM(E38:E40),F38)</f>
        <v>0</v>
      </c>
      <c r="M38" s="53">
        <f>IF(K38&gt;0.9,($D$8/160)*(L38/60)*K38,($D$8/160)*(L38/60)*1)</f>
        <v>0</v>
      </c>
      <c r="N38" s="56">
        <f t="shared" ref="N38" si="49">M38*I38</f>
        <v>0</v>
      </c>
      <c r="O38" s="60">
        <f>IF(K38&gt;0.9,G38*K38,G38*1)</f>
        <v>0</v>
      </c>
      <c r="P38" s="56">
        <f t="shared" ref="P38" si="50">O38*I38</f>
        <v>0</v>
      </c>
      <c r="Q38" s="60">
        <f>IF(K38&gt;0.9,K38*H38,H38*1)</f>
        <v>0</v>
      </c>
      <c r="R38" s="56">
        <f t="shared" ref="R38" si="51">Q38*I38</f>
        <v>0</v>
      </c>
      <c r="S38" s="200">
        <f t="shared" ref="S38" si="52">O38+Q38+M38</f>
        <v>0</v>
      </c>
      <c r="T38" s="201">
        <f t="shared" ref="T38" si="53">N38+P38+R38</f>
        <v>0</v>
      </c>
    </row>
    <row r="39" spans="1:20" s="202" customFormat="1" x14ac:dyDescent="0.2">
      <c r="B39" s="197"/>
      <c r="C39" s="42"/>
      <c r="D39" s="15" t="s">
        <v>81</v>
      </c>
      <c r="E39" s="198">
        <f>IFERROR(VLOOKUP(D39,vstupy!$B$2:$C$12,2,FALSE),0)</f>
        <v>0</v>
      </c>
      <c r="F39" s="44"/>
      <c r="G39" s="46"/>
      <c r="H39" s="46"/>
      <c r="I39" s="44"/>
      <c r="J39" s="49"/>
      <c r="K39" s="199"/>
      <c r="L39" s="51"/>
      <c r="M39" s="54"/>
      <c r="N39" s="56"/>
      <c r="O39" s="200"/>
      <c r="P39" s="56"/>
      <c r="Q39" s="200"/>
      <c r="R39" s="56"/>
      <c r="S39" s="200"/>
      <c r="T39" s="201"/>
    </row>
    <row r="40" spans="1:20" s="202" customFormat="1" x14ac:dyDescent="0.2">
      <c r="B40" s="197"/>
      <c r="C40" s="42"/>
      <c r="D40" s="15" t="s">
        <v>81</v>
      </c>
      <c r="E40" s="198">
        <f>IFERROR(VLOOKUP(D40,vstupy!$B$2:$C$12,2,FALSE),0)</f>
        <v>0</v>
      </c>
      <c r="F40" s="44"/>
      <c r="G40" s="46"/>
      <c r="H40" s="46"/>
      <c r="I40" s="44"/>
      <c r="J40" s="59"/>
      <c r="K40" s="199"/>
      <c r="L40" s="51"/>
      <c r="M40" s="60"/>
      <c r="N40" s="56"/>
      <c r="O40" s="200"/>
      <c r="P40" s="56"/>
      <c r="Q40" s="200"/>
      <c r="R40" s="56"/>
      <c r="S40" s="200"/>
      <c r="T40" s="201"/>
    </row>
    <row r="41" spans="1:20" s="202" customFormat="1" ht="12.75" customHeight="1" x14ac:dyDescent="0.2">
      <c r="B41" s="192">
        <v>11</v>
      </c>
      <c r="C41" s="41"/>
      <c r="D41" s="15" t="s">
        <v>81</v>
      </c>
      <c r="E41" s="198">
        <f>IFERROR(VLOOKUP(D41,vstupy!$B$2:$C$12,2,FALSE),0)</f>
        <v>0</v>
      </c>
      <c r="F41" s="44">
        <v>0</v>
      </c>
      <c r="G41" s="46">
        <v>0</v>
      </c>
      <c r="H41" s="46">
        <v>0</v>
      </c>
      <c r="I41" s="44">
        <v>0</v>
      </c>
      <c r="J41" s="48" t="s">
        <v>68</v>
      </c>
      <c r="K41" s="199">
        <f>VLOOKUP(J41,vstupy!$B$17:$C$27,2,FALSE)</f>
        <v>0</v>
      </c>
      <c r="L41" s="51">
        <f t="shared" ref="L41" si="54">IF(F41=0,SUM(E41:E43),F41)</f>
        <v>0</v>
      </c>
      <c r="M41" s="53">
        <f>IF(K41&gt;0.9,($D$8/160)*(L41/60)*K41,($D$8/160)*(L41/60)*1)</f>
        <v>0</v>
      </c>
      <c r="N41" s="56">
        <f t="shared" ref="N41" si="55">M41*I41</f>
        <v>0</v>
      </c>
      <c r="O41" s="60">
        <f>IF(K41&gt;0.9,G41*K41,G41*1)</f>
        <v>0</v>
      </c>
      <c r="P41" s="56">
        <f t="shared" ref="P41" si="56">O41*I41</f>
        <v>0</v>
      </c>
      <c r="Q41" s="60">
        <f>IF(K41&gt;0.9,K41*H41,H41*1)</f>
        <v>0</v>
      </c>
      <c r="R41" s="56">
        <f t="shared" ref="R41" si="57">Q41*I41</f>
        <v>0</v>
      </c>
      <c r="S41" s="200">
        <f t="shared" ref="S41" si="58">O41+Q41+M41</f>
        <v>0</v>
      </c>
      <c r="T41" s="201">
        <f t="shared" ref="T41" si="59">N41+P41+R41</f>
        <v>0</v>
      </c>
    </row>
    <row r="42" spans="1:20" s="202" customFormat="1" x14ac:dyDescent="0.2">
      <c r="B42" s="197"/>
      <c r="C42" s="42"/>
      <c r="D42" s="15" t="s">
        <v>81</v>
      </c>
      <c r="E42" s="198">
        <f>IFERROR(VLOOKUP(D42,vstupy!$B$2:$C$12,2,FALSE),0)</f>
        <v>0</v>
      </c>
      <c r="F42" s="44"/>
      <c r="G42" s="46"/>
      <c r="H42" s="46"/>
      <c r="I42" s="44"/>
      <c r="J42" s="49"/>
      <c r="K42" s="199"/>
      <c r="L42" s="51"/>
      <c r="M42" s="54"/>
      <c r="N42" s="56"/>
      <c r="O42" s="200"/>
      <c r="P42" s="56"/>
      <c r="Q42" s="200"/>
      <c r="R42" s="56"/>
      <c r="S42" s="200"/>
      <c r="T42" s="201"/>
    </row>
    <row r="43" spans="1:20" s="202" customFormat="1" x14ac:dyDescent="0.2">
      <c r="B43" s="197"/>
      <c r="C43" s="42"/>
      <c r="D43" s="15" t="s">
        <v>81</v>
      </c>
      <c r="E43" s="198">
        <f>IFERROR(VLOOKUP(D43,vstupy!$B$2:$C$12,2,FALSE),0)</f>
        <v>0</v>
      </c>
      <c r="F43" s="44"/>
      <c r="G43" s="46"/>
      <c r="H43" s="46"/>
      <c r="I43" s="44"/>
      <c r="J43" s="59"/>
      <c r="K43" s="199"/>
      <c r="L43" s="51"/>
      <c r="M43" s="60"/>
      <c r="N43" s="58"/>
      <c r="O43" s="200"/>
      <c r="P43" s="58"/>
      <c r="Q43" s="200"/>
      <c r="R43" s="58"/>
      <c r="S43" s="203"/>
      <c r="T43" s="204"/>
    </row>
    <row r="44" spans="1:20" ht="12.75" customHeight="1" x14ac:dyDescent="0.2">
      <c r="B44" s="192">
        <v>12</v>
      </c>
      <c r="C44" s="41"/>
      <c r="D44" s="15" t="s">
        <v>81</v>
      </c>
      <c r="E44" s="198">
        <f>IFERROR(VLOOKUP(D44,vstupy!$B$2:$C$12,2,FALSE),0)</f>
        <v>0</v>
      </c>
      <c r="F44" s="44">
        <v>0</v>
      </c>
      <c r="G44" s="46">
        <v>0</v>
      </c>
      <c r="H44" s="46">
        <v>0</v>
      </c>
      <c r="I44" s="44">
        <v>0</v>
      </c>
      <c r="J44" s="48" t="s">
        <v>68</v>
      </c>
      <c r="K44" s="199">
        <f>VLOOKUP(J44,vstupy!$B$17:$C$27,2,FALSE)</f>
        <v>0</v>
      </c>
      <c r="L44" s="51">
        <f t="shared" ref="L44" si="60">IF(F44=0,SUM(E44:E46),F44)</f>
        <v>0</v>
      </c>
      <c r="M44" s="53">
        <f>IF(K44&gt;0.9,($D$8/160)*(L44/60)*K44,($D$8/160)*(L44/60)*1)</f>
        <v>0</v>
      </c>
      <c r="N44" s="56">
        <f t="shared" ref="N44" si="61">M44*I44</f>
        <v>0</v>
      </c>
      <c r="O44" s="60">
        <f>IF(K44&gt;0.9,G44*K44,G44*1)</f>
        <v>0</v>
      </c>
      <c r="P44" s="56">
        <f t="shared" ref="P44" si="62">O44*I44</f>
        <v>0</v>
      </c>
      <c r="Q44" s="60">
        <f>IF(K44&gt;0.9,K44*H44,H44*1)</f>
        <v>0</v>
      </c>
      <c r="R44" s="56">
        <f t="shared" ref="R44" si="63">Q44*I44</f>
        <v>0</v>
      </c>
      <c r="S44" s="200">
        <f t="shared" ref="S44" si="64">O44+Q44+M44</f>
        <v>0</v>
      </c>
      <c r="T44" s="201">
        <f t="shared" ref="T44" si="65">N44+P44+R44</f>
        <v>0</v>
      </c>
    </row>
    <row r="45" spans="1:20" x14ac:dyDescent="0.2">
      <c r="B45" s="197"/>
      <c r="C45" s="42"/>
      <c r="D45" s="15" t="s">
        <v>81</v>
      </c>
      <c r="E45" s="198">
        <f>IFERROR(VLOOKUP(D45,vstupy!$B$2:$C$12,2,FALSE),0)</f>
        <v>0</v>
      </c>
      <c r="F45" s="44"/>
      <c r="G45" s="46"/>
      <c r="H45" s="46"/>
      <c r="I45" s="44"/>
      <c r="J45" s="49"/>
      <c r="K45" s="199"/>
      <c r="L45" s="51"/>
      <c r="M45" s="54"/>
      <c r="N45" s="56"/>
      <c r="O45" s="200"/>
      <c r="P45" s="56"/>
      <c r="Q45" s="200"/>
      <c r="R45" s="56"/>
      <c r="S45" s="200"/>
      <c r="T45" s="201"/>
    </row>
    <row r="46" spans="1:20" x14ac:dyDescent="0.2">
      <c r="B46" s="197"/>
      <c r="C46" s="42"/>
      <c r="D46" s="15" t="s">
        <v>81</v>
      </c>
      <c r="E46" s="198">
        <f>IFERROR(VLOOKUP(D46,vstupy!$B$2:$C$12,2,FALSE),0)</f>
        <v>0</v>
      </c>
      <c r="F46" s="44"/>
      <c r="G46" s="46"/>
      <c r="H46" s="46"/>
      <c r="I46" s="44"/>
      <c r="J46" s="59"/>
      <c r="K46" s="199"/>
      <c r="L46" s="51"/>
      <c r="M46" s="60"/>
      <c r="N46" s="58"/>
      <c r="O46" s="200"/>
      <c r="P46" s="58"/>
      <c r="Q46" s="200"/>
      <c r="R46" s="58"/>
      <c r="S46" s="203"/>
      <c r="T46" s="204"/>
    </row>
    <row r="47" spans="1:20" s="202" customFormat="1" ht="12.75" customHeight="1" x14ac:dyDescent="0.2">
      <c r="B47" s="192">
        <v>13</v>
      </c>
      <c r="C47" s="41"/>
      <c r="D47" s="15" t="s">
        <v>81</v>
      </c>
      <c r="E47" s="198">
        <f>IFERROR(VLOOKUP(D47,vstupy!$B$2:$C$12,2,FALSE),0)</f>
        <v>0</v>
      </c>
      <c r="F47" s="44">
        <v>0</v>
      </c>
      <c r="G47" s="46">
        <v>0</v>
      </c>
      <c r="H47" s="46">
        <v>0</v>
      </c>
      <c r="I47" s="44">
        <v>0</v>
      </c>
      <c r="J47" s="48" t="s">
        <v>68</v>
      </c>
      <c r="K47" s="199">
        <f>VLOOKUP(J47,vstupy!$B$17:$C$27,2,FALSE)</f>
        <v>0</v>
      </c>
      <c r="L47" s="51">
        <f t="shared" ref="L47" si="66">IF(F47=0,SUM(E47:E49),F47)</f>
        <v>0</v>
      </c>
      <c r="M47" s="53">
        <f>IF(K47&gt;0.9,($D$8/160)*(L47/60)*K47,($D$8/160)*(L47/60)*1)</f>
        <v>0</v>
      </c>
      <c r="N47" s="56">
        <f t="shared" ref="N47" si="67">M47*I47</f>
        <v>0</v>
      </c>
      <c r="O47" s="60">
        <f>IF(K47&gt;0.9,G47*K47,G47*1)</f>
        <v>0</v>
      </c>
      <c r="P47" s="56">
        <f t="shared" ref="P47" si="68">O47*I47</f>
        <v>0</v>
      </c>
      <c r="Q47" s="60">
        <f>IF(K47&gt;0.9,K47*H47,H47*1)</f>
        <v>0</v>
      </c>
      <c r="R47" s="56">
        <f t="shared" ref="R47" si="69">Q47*I47</f>
        <v>0</v>
      </c>
      <c r="S47" s="200">
        <f t="shared" ref="S47" si="70">O47+Q47+M47</f>
        <v>0</v>
      </c>
      <c r="T47" s="201">
        <f t="shared" ref="T47" si="71">N47+P47+R47</f>
        <v>0</v>
      </c>
    </row>
    <row r="48" spans="1:20" s="202" customFormat="1" x14ac:dyDescent="0.2">
      <c r="B48" s="197"/>
      <c r="C48" s="42"/>
      <c r="D48" s="15" t="s">
        <v>81</v>
      </c>
      <c r="E48" s="198">
        <f>IFERROR(VLOOKUP(D48,vstupy!$B$2:$C$12,2,FALSE),0)</f>
        <v>0</v>
      </c>
      <c r="F48" s="44"/>
      <c r="G48" s="46"/>
      <c r="H48" s="46"/>
      <c r="I48" s="44"/>
      <c r="J48" s="49"/>
      <c r="K48" s="199"/>
      <c r="L48" s="51"/>
      <c r="M48" s="54"/>
      <c r="N48" s="56"/>
      <c r="O48" s="200"/>
      <c r="P48" s="56"/>
      <c r="Q48" s="200"/>
      <c r="R48" s="56"/>
      <c r="S48" s="200"/>
      <c r="T48" s="201"/>
    </row>
    <row r="49" spans="1:20" s="202" customFormat="1" x14ac:dyDescent="0.2">
      <c r="B49" s="197"/>
      <c r="C49" s="42"/>
      <c r="D49" s="15" t="s">
        <v>81</v>
      </c>
      <c r="E49" s="198">
        <f>IFERROR(VLOOKUP(D49,vstupy!$B$2:$C$12,2,FALSE),0)</f>
        <v>0</v>
      </c>
      <c r="F49" s="44"/>
      <c r="G49" s="46"/>
      <c r="H49" s="46"/>
      <c r="I49" s="44"/>
      <c r="J49" s="59"/>
      <c r="K49" s="199"/>
      <c r="L49" s="51"/>
      <c r="M49" s="60"/>
      <c r="N49" s="58"/>
      <c r="O49" s="200"/>
      <c r="P49" s="58"/>
      <c r="Q49" s="200"/>
      <c r="R49" s="58"/>
      <c r="S49" s="203"/>
      <c r="T49" s="204"/>
    </row>
    <row r="50" spans="1:20" ht="12.75" customHeight="1" x14ac:dyDescent="0.2">
      <c r="B50" s="192">
        <v>14</v>
      </c>
      <c r="C50" s="41"/>
      <c r="D50" s="15" t="s">
        <v>81</v>
      </c>
      <c r="E50" s="198">
        <f>IFERROR(VLOOKUP(D50,vstupy!$B$2:$C$12,2,FALSE),0)</f>
        <v>0</v>
      </c>
      <c r="F50" s="44">
        <v>0</v>
      </c>
      <c r="G50" s="46">
        <v>0</v>
      </c>
      <c r="H50" s="46">
        <v>0</v>
      </c>
      <c r="I50" s="44">
        <v>0</v>
      </c>
      <c r="J50" s="48" t="s">
        <v>68</v>
      </c>
      <c r="K50" s="199">
        <f>VLOOKUP(J50,vstupy!$B$17:$C$27,2,FALSE)</f>
        <v>0</v>
      </c>
      <c r="L50" s="51">
        <f t="shared" ref="L50" si="72">IF(F50=0,SUM(E50:E52),F50)</f>
        <v>0</v>
      </c>
      <c r="M50" s="53">
        <f>IF(K50&gt;0.9,($D$8/160)*(L50/60)*K50,($D$8/160)*(L50/60)*1)</f>
        <v>0</v>
      </c>
      <c r="N50" s="56">
        <f t="shared" ref="N50" si="73">M50*I50</f>
        <v>0</v>
      </c>
      <c r="O50" s="60">
        <f>IF(K50&gt;0.9,G50*K50,G50*1)</f>
        <v>0</v>
      </c>
      <c r="P50" s="56">
        <f t="shared" ref="P50" si="74">O50*I50</f>
        <v>0</v>
      </c>
      <c r="Q50" s="60">
        <f>IF(K50&gt;0.9,K50*H50,H50*1)</f>
        <v>0</v>
      </c>
      <c r="R50" s="56">
        <f t="shared" ref="R50" si="75">Q50*I50</f>
        <v>0</v>
      </c>
      <c r="S50" s="200">
        <f t="shared" ref="S50" si="76">O50+Q50+M50</f>
        <v>0</v>
      </c>
      <c r="T50" s="201">
        <f t="shared" ref="T50" si="77">N50+P50+R50</f>
        <v>0</v>
      </c>
    </row>
    <row r="51" spans="1:20" x14ac:dyDescent="0.2">
      <c r="B51" s="197"/>
      <c r="C51" s="42"/>
      <c r="D51" s="15" t="s">
        <v>81</v>
      </c>
      <c r="E51" s="198">
        <f>IFERROR(VLOOKUP(D51,vstupy!$B$2:$C$12,2,FALSE),0)</f>
        <v>0</v>
      </c>
      <c r="F51" s="44"/>
      <c r="G51" s="46"/>
      <c r="H51" s="46"/>
      <c r="I51" s="44"/>
      <c r="J51" s="49"/>
      <c r="K51" s="199"/>
      <c r="L51" s="51"/>
      <c r="M51" s="54"/>
      <c r="N51" s="56"/>
      <c r="O51" s="200"/>
      <c r="P51" s="56"/>
      <c r="Q51" s="200"/>
      <c r="R51" s="56"/>
      <c r="S51" s="200"/>
      <c r="T51" s="201"/>
    </row>
    <row r="52" spans="1:20" x14ac:dyDescent="0.2">
      <c r="B52" s="197"/>
      <c r="C52" s="42"/>
      <c r="D52" s="15" t="s">
        <v>81</v>
      </c>
      <c r="E52" s="198">
        <f>IFERROR(VLOOKUP(D52,vstupy!$B$2:$C$12,2,FALSE),0)</f>
        <v>0</v>
      </c>
      <c r="F52" s="44"/>
      <c r="G52" s="46"/>
      <c r="H52" s="46"/>
      <c r="I52" s="44"/>
      <c r="J52" s="59"/>
      <c r="K52" s="199"/>
      <c r="L52" s="51"/>
      <c r="M52" s="60"/>
      <c r="N52" s="58"/>
      <c r="O52" s="200"/>
      <c r="P52" s="58"/>
      <c r="Q52" s="200"/>
      <c r="R52" s="58"/>
      <c r="S52" s="203"/>
      <c r="T52" s="204"/>
    </row>
    <row r="53" spans="1:20" ht="12.75" customHeight="1" x14ac:dyDescent="0.2">
      <c r="A53" s="202"/>
      <c r="B53" s="192">
        <v>15</v>
      </c>
      <c r="C53" s="41"/>
      <c r="D53" s="15" t="s">
        <v>81</v>
      </c>
      <c r="E53" s="198">
        <f>IFERROR(VLOOKUP(D53,vstupy!$B$2:$C$12,2,FALSE),0)</f>
        <v>0</v>
      </c>
      <c r="F53" s="44">
        <v>0</v>
      </c>
      <c r="G53" s="46">
        <v>0</v>
      </c>
      <c r="H53" s="46">
        <v>0</v>
      </c>
      <c r="I53" s="44">
        <v>0</v>
      </c>
      <c r="J53" s="48" t="s">
        <v>68</v>
      </c>
      <c r="K53" s="199">
        <f>VLOOKUP(J53,vstupy!$B$17:$C$27,2,FALSE)</f>
        <v>0</v>
      </c>
      <c r="L53" s="51">
        <f t="shared" ref="L53" si="78">IF(F53=0,SUM(E53:E55),F53)</f>
        <v>0</v>
      </c>
      <c r="M53" s="53">
        <f>IF(K53&gt;0.9,($D$8/160)*(L53/60)*K53,($D$8/160)*(L53/60)*1)</f>
        <v>0</v>
      </c>
      <c r="N53" s="56">
        <f t="shared" ref="N53" si="79">M53*I53</f>
        <v>0</v>
      </c>
      <c r="O53" s="60">
        <f>IF(K53&gt;0.9,G53*K53,G53*1)</f>
        <v>0</v>
      </c>
      <c r="P53" s="56">
        <f t="shared" ref="P53" si="80">O53*I53</f>
        <v>0</v>
      </c>
      <c r="Q53" s="60">
        <f>IF(K53&gt;0.9,K53*H53,H53*1)</f>
        <v>0</v>
      </c>
      <c r="R53" s="56">
        <f t="shared" ref="R53" si="81">Q53*I53</f>
        <v>0</v>
      </c>
      <c r="S53" s="200">
        <f t="shared" ref="S53" si="82">O53+Q53+M53</f>
        <v>0</v>
      </c>
      <c r="T53" s="201">
        <f t="shared" ref="T53" si="83">N53+P53+R53</f>
        <v>0</v>
      </c>
    </row>
    <row r="54" spans="1:20" x14ac:dyDescent="0.2">
      <c r="A54" s="202"/>
      <c r="B54" s="197"/>
      <c r="C54" s="42"/>
      <c r="D54" s="15" t="s">
        <v>81</v>
      </c>
      <c r="E54" s="198">
        <f>IFERROR(VLOOKUP(D54,vstupy!$B$2:$C$12,2,FALSE),0)</f>
        <v>0</v>
      </c>
      <c r="F54" s="44"/>
      <c r="G54" s="46"/>
      <c r="H54" s="46"/>
      <c r="I54" s="44"/>
      <c r="J54" s="49"/>
      <c r="K54" s="199"/>
      <c r="L54" s="51"/>
      <c r="M54" s="54"/>
      <c r="N54" s="56"/>
      <c r="O54" s="200"/>
      <c r="P54" s="56"/>
      <c r="Q54" s="200"/>
      <c r="R54" s="56"/>
      <c r="S54" s="200"/>
      <c r="T54" s="201"/>
    </row>
    <row r="55" spans="1:20" x14ac:dyDescent="0.2">
      <c r="A55" s="202"/>
      <c r="B55" s="197"/>
      <c r="C55" s="42"/>
      <c r="D55" s="15" t="s">
        <v>81</v>
      </c>
      <c r="E55" s="198">
        <f>IFERROR(VLOOKUP(D55,vstupy!$B$2:$C$12,2,FALSE),0)</f>
        <v>0</v>
      </c>
      <c r="F55" s="44"/>
      <c r="G55" s="46"/>
      <c r="H55" s="46"/>
      <c r="I55" s="44"/>
      <c r="J55" s="59"/>
      <c r="K55" s="199"/>
      <c r="L55" s="51"/>
      <c r="M55" s="60"/>
      <c r="N55" s="58"/>
      <c r="O55" s="200"/>
      <c r="P55" s="58"/>
      <c r="Q55" s="200"/>
      <c r="R55" s="58"/>
      <c r="S55" s="203"/>
      <c r="T55" s="204"/>
    </row>
    <row r="56" spans="1:20" x14ac:dyDescent="0.2">
      <c r="B56" s="192">
        <v>16</v>
      </c>
      <c r="C56" s="41"/>
      <c r="D56" s="15" t="s">
        <v>81</v>
      </c>
      <c r="E56" s="198">
        <f>IFERROR(VLOOKUP(D56,vstupy!$B$2:$C$12,2,FALSE),0)</f>
        <v>0</v>
      </c>
      <c r="F56" s="44">
        <v>0</v>
      </c>
      <c r="G56" s="46">
        <v>0</v>
      </c>
      <c r="H56" s="46">
        <v>0</v>
      </c>
      <c r="I56" s="44">
        <v>0</v>
      </c>
      <c r="J56" s="48" t="s">
        <v>68</v>
      </c>
      <c r="K56" s="199">
        <f>VLOOKUP(J56,vstupy!$B$17:$C$27,2,FALSE)</f>
        <v>0</v>
      </c>
      <c r="L56" s="51">
        <f t="shared" ref="L56" si="84">IF(F56=0,SUM(E56:E58),F56)</f>
        <v>0</v>
      </c>
      <c r="M56" s="53">
        <f>IF(K56&gt;0.9,($D$8/160)*(L56/60)*K56,($D$8/160)*(L56/60)*1)</f>
        <v>0</v>
      </c>
      <c r="N56" s="56">
        <f t="shared" ref="N56" si="85">M56*I56</f>
        <v>0</v>
      </c>
      <c r="O56" s="60">
        <f>IF(K56&gt;0.9,G56*K56,G56*1)</f>
        <v>0</v>
      </c>
      <c r="P56" s="56">
        <f t="shared" ref="P56" si="86">O56*I56</f>
        <v>0</v>
      </c>
      <c r="Q56" s="60">
        <f>IF(K56&gt;0.9,K56*H56,H56*1)</f>
        <v>0</v>
      </c>
      <c r="R56" s="56">
        <f t="shared" ref="R56" si="87">Q56*I56</f>
        <v>0</v>
      </c>
      <c r="S56" s="200">
        <f t="shared" ref="S56" si="88">O56+Q56+M56</f>
        <v>0</v>
      </c>
      <c r="T56" s="201">
        <f t="shared" ref="T56" si="89">N56+P56+R56</f>
        <v>0</v>
      </c>
    </row>
    <row r="57" spans="1:20" x14ac:dyDescent="0.2">
      <c r="B57" s="197"/>
      <c r="C57" s="42"/>
      <c r="D57" s="15" t="s">
        <v>81</v>
      </c>
      <c r="E57" s="198">
        <f>IFERROR(VLOOKUP(D57,vstupy!$B$2:$C$12,2,FALSE),0)</f>
        <v>0</v>
      </c>
      <c r="F57" s="44"/>
      <c r="G57" s="46"/>
      <c r="H57" s="46"/>
      <c r="I57" s="44"/>
      <c r="J57" s="49"/>
      <c r="K57" s="199"/>
      <c r="L57" s="51"/>
      <c r="M57" s="54"/>
      <c r="N57" s="56"/>
      <c r="O57" s="200"/>
      <c r="P57" s="56"/>
      <c r="Q57" s="200"/>
      <c r="R57" s="56"/>
      <c r="S57" s="200"/>
      <c r="T57" s="201"/>
    </row>
    <row r="58" spans="1:20" x14ac:dyDescent="0.2">
      <c r="B58" s="197"/>
      <c r="C58" s="42"/>
      <c r="D58" s="15" t="s">
        <v>81</v>
      </c>
      <c r="E58" s="198">
        <f>IFERROR(VLOOKUP(D58,vstupy!$B$2:$C$12,2,FALSE),0)</f>
        <v>0</v>
      </c>
      <c r="F58" s="44"/>
      <c r="G58" s="46"/>
      <c r="H58" s="46"/>
      <c r="I58" s="44"/>
      <c r="J58" s="59"/>
      <c r="K58" s="199"/>
      <c r="L58" s="51"/>
      <c r="M58" s="60"/>
      <c r="N58" s="58"/>
      <c r="O58" s="200"/>
      <c r="P58" s="58"/>
      <c r="Q58" s="200"/>
      <c r="R58" s="58"/>
      <c r="S58" s="203"/>
      <c r="T58" s="204"/>
    </row>
    <row r="59" spans="1:20" x14ac:dyDescent="0.2">
      <c r="B59" s="192">
        <v>17</v>
      </c>
      <c r="C59" s="41"/>
      <c r="D59" s="15" t="s">
        <v>81</v>
      </c>
      <c r="E59" s="198">
        <f>IFERROR(VLOOKUP(D59,vstupy!$B$2:$C$12,2,FALSE),0)</f>
        <v>0</v>
      </c>
      <c r="F59" s="44">
        <v>0</v>
      </c>
      <c r="G59" s="46">
        <v>0</v>
      </c>
      <c r="H59" s="46">
        <v>0</v>
      </c>
      <c r="I59" s="44">
        <v>0</v>
      </c>
      <c r="J59" s="48" t="s">
        <v>68</v>
      </c>
      <c r="K59" s="199">
        <f>VLOOKUP(J59,vstupy!$B$17:$C$27,2,FALSE)</f>
        <v>0</v>
      </c>
      <c r="L59" s="51">
        <f t="shared" ref="L59" si="90">IF(F59=0,SUM(E59:E61),F59)</f>
        <v>0</v>
      </c>
      <c r="M59" s="53">
        <f>IF(K59&gt;0.9,($D$8/160)*(L59/60)*K59,($D$8/160)*(L59/60)*1)</f>
        <v>0</v>
      </c>
      <c r="N59" s="56">
        <f t="shared" ref="N59" si="91">M59*I59</f>
        <v>0</v>
      </c>
      <c r="O59" s="60">
        <f>IF(K59&gt;0.9,G59*K59,G59*1)</f>
        <v>0</v>
      </c>
      <c r="P59" s="56">
        <f t="shared" ref="P59" si="92">O59*I59</f>
        <v>0</v>
      </c>
      <c r="Q59" s="60">
        <f>IF(K59&gt;0.9,K59*H59,H59*1)</f>
        <v>0</v>
      </c>
      <c r="R59" s="56">
        <f t="shared" ref="R59" si="93">Q59*I59</f>
        <v>0</v>
      </c>
      <c r="S59" s="200">
        <f t="shared" ref="S59" si="94">O59+Q59+M59</f>
        <v>0</v>
      </c>
      <c r="T59" s="201">
        <f t="shared" ref="T59" si="95">N59+P59+R59</f>
        <v>0</v>
      </c>
    </row>
    <row r="60" spans="1:20" x14ac:dyDescent="0.2">
      <c r="B60" s="197"/>
      <c r="C60" s="42"/>
      <c r="D60" s="15" t="s">
        <v>81</v>
      </c>
      <c r="E60" s="198">
        <f>IFERROR(VLOOKUP(D60,vstupy!$B$2:$C$12,2,FALSE),0)</f>
        <v>0</v>
      </c>
      <c r="F60" s="44"/>
      <c r="G60" s="46"/>
      <c r="H60" s="46"/>
      <c r="I60" s="44"/>
      <c r="J60" s="49"/>
      <c r="K60" s="199"/>
      <c r="L60" s="51"/>
      <c r="M60" s="54"/>
      <c r="N60" s="56"/>
      <c r="O60" s="200"/>
      <c r="P60" s="56"/>
      <c r="Q60" s="200"/>
      <c r="R60" s="56"/>
      <c r="S60" s="200"/>
      <c r="T60" s="201"/>
    </row>
    <row r="61" spans="1:20" x14ac:dyDescent="0.2">
      <c r="B61" s="197"/>
      <c r="C61" s="42"/>
      <c r="D61" s="15" t="s">
        <v>81</v>
      </c>
      <c r="E61" s="198">
        <f>IFERROR(VLOOKUP(D61,vstupy!$B$2:$C$12,2,FALSE),0)</f>
        <v>0</v>
      </c>
      <c r="F61" s="44"/>
      <c r="G61" s="46"/>
      <c r="H61" s="46"/>
      <c r="I61" s="44"/>
      <c r="J61" s="59"/>
      <c r="K61" s="199"/>
      <c r="L61" s="51"/>
      <c r="M61" s="60"/>
      <c r="N61" s="58"/>
      <c r="O61" s="200"/>
      <c r="P61" s="58"/>
      <c r="Q61" s="200"/>
      <c r="R61" s="58"/>
      <c r="S61" s="203"/>
      <c r="T61" s="204"/>
    </row>
    <row r="62" spans="1:20" ht="12.75" customHeight="1" x14ac:dyDescent="0.2">
      <c r="A62" s="202"/>
      <c r="B62" s="192">
        <v>18</v>
      </c>
      <c r="C62" s="41"/>
      <c r="D62" s="15" t="s">
        <v>81</v>
      </c>
      <c r="E62" s="198">
        <f>IFERROR(VLOOKUP(D62,vstupy!$B$2:$C$12,2,FALSE),0)</f>
        <v>0</v>
      </c>
      <c r="F62" s="44">
        <v>0</v>
      </c>
      <c r="G62" s="46">
        <v>0</v>
      </c>
      <c r="H62" s="46">
        <v>0</v>
      </c>
      <c r="I62" s="44">
        <v>0</v>
      </c>
      <c r="J62" s="48" t="s">
        <v>68</v>
      </c>
      <c r="K62" s="199">
        <f>VLOOKUP(J62,vstupy!$B$17:$C$27,2,FALSE)</f>
        <v>0</v>
      </c>
      <c r="L62" s="51">
        <f t="shared" ref="L62" si="96">IF(F62=0,SUM(E62:E64),F62)</f>
        <v>0</v>
      </c>
      <c r="M62" s="53">
        <f>IF(K62&gt;0.9,($D$8/160)*(L62/60)*K62,($D$8/160)*(L62/60)*1)</f>
        <v>0</v>
      </c>
      <c r="N62" s="56">
        <f t="shared" ref="N62" si="97">M62*I62</f>
        <v>0</v>
      </c>
      <c r="O62" s="60">
        <f>IF(K62&gt;0.9,G62*K62,G62*1)</f>
        <v>0</v>
      </c>
      <c r="P62" s="56">
        <f t="shared" ref="P62" si="98">O62*I62</f>
        <v>0</v>
      </c>
      <c r="Q62" s="60">
        <f>IF(K62&gt;0.9,K62*H62,H62*1)</f>
        <v>0</v>
      </c>
      <c r="R62" s="56">
        <f t="shared" ref="R62" si="99">Q62*I62</f>
        <v>0</v>
      </c>
      <c r="S62" s="200">
        <f t="shared" ref="S62" si="100">O62+Q62+M62</f>
        <v>0</v>
      </c>
      <c r="T62" s="201">
        <f t="shared" ref="T62" si="101">N62+P62+R62</f>
        <v>0</v>
      </c>
    </row>
    <row r="63" spans="1:20" x14ac:dyDescent="0.2">
      <c r="A63" s="202"/>
      <c r="B63" s="197"/>
      <c r="C63" s="42"/>
      <c r="D63" s="15" t="s">
        <v>81</v>
      </c>
      <c r="E63" s="198">
        <f>IFERROR(VLOOKUP(D63,vstupy!$B$2:$C$12,2,FALSE),0)</f>
        <v>0</v>
      </c>
      <c r="F63" s="44"/>
      <c r="G63" s="46"/>
      <c r="H63" s="46"/>
      <c r="I63" s="44"/>
      <c r="J63" s="49"/>
      <c r="K63" s="199"/>
      <c r="L63" s="51"/>
      <c r="M63" s="54"/>
      <c r="N63" s="56"/>
      <c r="O63" s="200"/>
      <c r="P63" s="56"/>
      <c r="Q63" s="200"/>
      <c r="R63" s="56"/>
      <c r="S63" s="200"/>
      <c r="T63" s="201"/>
    </row>
    <row r="64" spans="1:20" x14ac:dyDescent="0.2">
      <c r="A64" s="202"/>
      <c r="B64" s="197"/>
      <c r="C64" s="42"/>
      <c r="D64" s="15" t="s">
        <v>81</v>
      </c>
      <c r="E64" s="198">
        <f>IFERROR(VLOOKUP(D64,vstupy!$B$2:$C$12,2,FALSE),0)</f>
        <v>0</v>
      </c>
      <c r="F64" s="44"/>
      <c r="G64" s="46"/>
      <c r="H64" s="46"/>
      <c r="I64" s="44"/>
      <c r="J64" s="59"/>
      <c r="K64" s="199"/>
      <c r="L64" s="51"/>
      <c r="M64" s="60"/>
      <c r="N64" s="58"/>
      <c r="O64" s="200"/>
      <c r="P64" s="58"/>
      <c r="Q64" s="200"/>
      <c r="R64" s="58"/>
      <c r="S64" s="203"/>
      <c r="T64" s="204"/>
    </row>
    <row r="65" spans="2:20" x14ac:dyDescent="0.2">
      <c r="B65" s="192">
        <v>19</v>
      </c>
      <c r="C65" s="41"/>
      <c r="D65" s="15" t="s">
        <v>81</v>
      </c>
      <c r="E65" s="198">
        <f>IFERROR(VLOOKUP(D65,vstupy!$B$2:$C$12,2,FALSE),0)</f>
        <v>0</v>
      </c>
      <c r="F65" s="44">
        <v>0</v>
      </c>
      <c r="G65" s="46">
        <v>0</v>
      </c>
      <c r="H65" s="46">
        <v>0</v>
      </c>
      <c r="I65" s="44">
        <v>0</v>
      </c>
      <c r="J65" s="48" t="s">
        <v>68</v>
      </c>
      <c r="K65" s="199">
        <f>VLOOKUP(J65,vstupy!$B$17:$C$27,2,FALSE)</f>
        <v>0</v>
      </c>
      <c r="L65" s="51">
        <f t="shared" ref="L65" si="102">IF(F65=0,SUM(E65:E67),F65)</f>
        <v>0</v>
      </c>
      <c r="M65" s="53">
        <f>IF(K65&gt;0.9,($D$8/160)*(L65/60)*K65,($D$8/160)*(L65/60)*1)</f>
        <v>0</v>
      </c>
      <c r="N65" s="56">
        <f t="shared" ref="N65" si="103">M65*I65</f>
        <v>0</v>
      </c>
      <c r="O65" s="60">
        <f>IF(K65&gt;0.9,G65*K65,G65*1)</f>
        <v>0</v>
      </c>
      <c r="P65" s="56">
        <f t="shared" ref="P65" si="104">O65*I65</f>
        <v>0</v>
      </c>
      <c r="Q65" s="60">
        <f>IF(K65&gt;0.9,K65*H65,H65*1)</f>
        <v>0</v>
      </c>
      <c r="R65" s="56">
        <f t="shared" ref="R65" si="105">Q65*I65</f>
        <v>0</v>
      </c>
      <c r="S65" s="200">
        <f t="shared" ref="S65" si="106">O65+Q65+M65</f>
        <v>0</v>
      </c>
      <c r="T65" s="201">
        <f t="shared" ref="T65" si="107">N65+P65+R65</f>
        <v>0</v>
      </c>
    </row>
    <row r="66" spans="2:20" x14ac:dyDescent="0.2">
      <c r="B66" s="197"/>
      <c r="C66" s="42"/>
      <c r="D66" s="15" t="s">
        <v>81</v>
      </c>
      <c r="E66" s="198">
        <f>IFERROR(VLOOKUP(D66,vstupy!$B$2:$C$12,2,FALSE),0)</f>
        <v>0</v>
      </c>
      <c r="F66" s="44"/>
      <c r="G66" s="46"/>
      <c r="H66" s="46"/>
      <c r="I66" s="44"/>
      <c r="J66" s="49"/>
      <c r="K66" s="199"/>
      <c r="L66" s="51"/>
      <c r="M66" s="54"/>
      <c r="N66" s="56"/>
      <c r="O66" s="200"/>
      <c r="P66" s="56"/>
      <c r="Q66" s="200"/>
      <c r="R66" s="56"/>
      <c r="S66" s="200"/>
      <c r="T66" s="201"/>
    </row>
    <row r="67" spans="2:20" x14ac:dyDescent="0.2">
      <c r="B67" s="197"/>
      <c r="C67" s="42"/>
      <c r="D67" s="15" t="s">
        <v>81</v>
      </c>
      <c r="E67" s="198">
        <f>IFERROR(VLOOKUP(D67,vstupy!$B$2:$C$12,2,FALSE),0)</f>
        <v>0</v>
      </c>
      <c r="F67" s="44"/>
      <c r="G67" s="46"/>
      <c r="H67" s="46"/>
      <c r="I67" s="44"/>
      <c r="J67" s="59"/>
      <c r="K67" s="199"/>
      <c r="L67" s="51"/>
      <c r="M67" s="60"/>
      <c r="N67" s="58"/>
      <c r="O67" s="200"/>
      <c r="P67" s="58"/>
      <c r="Q67" s="200"/>
      <c r="R67" s="58"/>
      <c r="S67" s="203"/>
      <c r="T67" s="204"/>
    </row>
    <row r="68" spans="2:20" ht="12.75" customHeight="1" x14ac:dyDescent="0.2">
      <c r="B68" s="192">
        <v>20</v>
      </c>
      <c r="C68" s="41"/>
      <c r="D68" s="15" t="s">
        <v>81</v>
      </c>
      <c r="E68" s="198">
        <f>IFERROR(VLOOKUP(D68,vstupy!$B$2:$C$12,2,FALSE),0)</f>
        <v>0</v>
      </c>
      <c r="F68" s="44">
        <v>0</v>
      </c>
      <c r="G68" s="46">
        <v>0</v>
      </c>
      <c r="H68" s="46">
        <v>0</v>
      </c>
      <c r="I68" s="44">
        <v>0</v>
      </c>
      <c r="J68" s="48" t="s">
        <v>68</v>
      </c>
      <c r="K68" s="199">
        <f>VLOOKUP(J68,vstupy!$B$17:$C$27,2,FALSE)</f>
        <v>0</v>
      </c>
      <c r="L68" s="51">
        <f>IF(F68=0,SUM(E68:E70),F68)</f>
        <v>0</v>
      </c>
      <c r="M68" s="53">
        <f>IF(K68&gt;0.9,($D$8/160)*(L68/60)*K68,($D$8/160)*(L68/60)*1)</f>
        <v>0</v>
      </c>
      <c r="N68" s="56">
        <f t="shared" ref="N68" si="108">M68*I68</f>
        <v>0</v>
      </c>
      <c r="O68" s="60">
        <f>IF(K68&gt;0.9,G68*K68,G68*1)</f>
        <v>0</v>
      </c>
      <c r="P68" s="56">
        <f t="shared" ref="P68" si="109">O68*I68</f>
        <v>0</v>
      </c>
      <c r="Q68" s="60">
        <f>IF(K68&gt;0.9,K68*H68,H68*1)</f>
        <v>0</v>
      </c>
      <c r="R68" s="56">
        <f t="shared" ref="R68" si="110">Q68*I68</f>
        <v>0</v>
      </c>
      <c r="S68" s="200">
        <f t="shared" ref="S68" si="111">O68+Q68+M68</f>
        <v>0</v>
      </c>
      <c r="T68" s="201">
        <f t="shared" ref="T68" si="112">N68+P68+R68</f>
        <v>0</v>
      </c>
    </row>
    <row r="69" spans="2:20" x14ac:dyDescent="0.2">
      <c r="B69" s="197"/>
      <c r="C69" s="42"/>
      <c r="D69" s="15" t="s">
        <v>81</v>
      </c>
      <c r="E69" s="198">
        <f>IFERROR(VLOOKUP(D69,vstupy!$B$2:$C$12,2,FALSE),0)</f>
        <v>0</v>
      </c>
      <c r="F69" s="44"/>
      <c r="G69" s="46"/>
      <c r="H69" s="46"/>
      <c r="I69" s="44"/>
      <c r="J69" s="49"/>
      <c r="K69" s="199"/>
      <c r="L69" s="51"/>
      <c r="M69" s="54"/>
      <c r="N69" s="56"/>
      <c r="O69" s="200"/>
      <c r="P69" s="56"/>
      <c r="Q69" s="200"/>
      <c r="R69" s="56"/>
      <c r="S69" s="200"/>
      <c r="T69" s="201"/>
    </row>
    <row r="70" spans="2:20" x14ac:dyDescent="0.2">
      <c r="B70" s="197"/>
      <c r="C70" s="42"/>
      <c r="D70" s="15" t="s">
        <v>81</v>
      </c>
      <c r="E70" s="198">
        <f>IFERROR(VLOOKUP(D70,vstupy!$B$2:$C$12,2,FALSE),0)</f>
        <v>0</v>
      </c>
      <c r="F70" s="44"/>
      <c r="G70" s="46"/>
      <c r="H70" s="46"/>
      <c r="I70" s="44"/>
      <c r="J70" s="59"/>
      <c r="K70" s="199"/>
      <c r="L70" s="51"/>
      <c r="M70" s="60"/>
      <c r="N70" s="58"/>
      <c r="O70" s="200"/>
      <c r="P70" s="58"/>
      <c r="Q70" s="200"/>
      <c r="R70" s="58"/>
      <c r="S70" s="203"/>
      <c r="T70" s="204"/>
    </row>
    <row r="71" spans="2:20" ht="12.75" customHeight="1" x14ac:dyDescent="0.2">
      <c r="B71" s="192">
        <v>21</v>
      </c>
      <c r="C71" s="41"/>
      <c r="D71" s="15" t="s">
        <v>81</v>
      </c>
      <c r="E71" s="198">
        <f>IFERROR(VLOOKUP(D71,vstupy!$B$2:$C$12,2,FALSE),0)</f>
        <v>0</v>
      </c>
      <c r="F71" s="44">
        <v>0</v>
      </c>
      <c r="G71" s="46">
        <v>0</v>
      </c>
      <c r="H71" s="46">
        <v>0</v>
      </c>
      <c r="I71" s="44">
        <v>0</v>
      </c>
      <c r="J71" s="48" t="s">
        <v>68</v>
      </c>
      <c r="K71" s="199">
        <f>VLOOKUP(J71,vstupy!$B$17:$C$27,2,FALSE)</f>
        <v>0</v>
      </c>
      <c r="L71" s="51">
        <f>IF(F71=0,SUM(E71:E73),F71)</f>
        <v>0</v>
      </c>
      <c r="M71" s="53">
        <f>IF(K71&gt;0.9,($D$8/160)*(L71/60)*K71,($D$8/160)*(L71/60)*1)</f>
        <v>0</v>
      </c>
      <c r="N71" s="56">
        <f t="shared" ref="N71" si="113">M71*I71</f>
        <v>0</v>
      </c>
      <c r="O71" s="60">
        <f>IF(K71&gt;0.9,G71*K71,G71*1)</f>
        <v>0</v>
      </c>
      <c r="P71" s="56">
        <f t="shared" ref="P71" si="114">O71*I71</f>
        <v>0</v>
      </c>
      <c r="Q71" s="60">
        <f>IF(K71&gt;0.9,K71*H71,H71*1)</f>
        <v>0</v>
      </c>
      <c r="R71" s="56">
        <f t="shared" ref="R71" si="115">Q71*I71</f>
        <v>0</v>
      </c>
      <c r="S71" s="200">
        <f t="shared" ref="S71" si="116">O71+Q71+M71</f>
        <v>0</v>
      </c>
      <c r="T71" s="201">
        <f t="shared" ref="T71" si="117">N71+P71+R71</f>
        <v>0</v>
      </c>
    </row>
    <row r="72" spans="2:20" x14ac:dyDescent="0.2">
      <c r="B72" s="197"/>
      <c r="C72" s="42"/>
      <c r="D72" s="15" t="s">
        <v>81</v>
      </c>
      <c r="E72" s="198">
        <f>IFERROR(VLOOKUP(D72,vstupy!$B$2:$C$12,2,FALSE),0)</f>
        <v>0</v>
      </c>
      <c r="F72" s="44"/>
      <c r="G72" s="46"/>
      <c r="H72" s="46"/>
      <c r="I72" s="44"/>
      <c r="J72" s="49"/>
      <c r="K72" s="199"/>
      <c r="L72" s="51"/>
      <c r="M72" s="54"/>
      <c r="N72" s="56"/>
      <c r="O72" s="200"/>
      <c r="P72" s="56"/>
      <c r="Q72" s="200"/>
      <c r="R72" s="56"/>
      <c r="S72" s="200"/>
      <c r="T72" s="201"/>
    </row>
    <row r="73" spans="2:20" x14ac:dyDescent="0.2">
      <c r="B73" s="197"/>
      <c r="C73" s="42"/>
      <c r="D73" s="15" t="s">
        <v>81</v>
      </c>
      <c r="E73" s="198">
        <f>IFERROR(VLOOKUP(D73,vstupy!$B$2:$C$12,2,FALSE),0)</f>
        <v>0</v>
      </c>
      <c r="F73" s="44"/>
      <c r="G73" s="46"/>
      <c r="H73" s="46"/>
      <c r="I73" s="44"/>
      <c r="J73" s="59"/>
      <c r="K73" s="199"/>
      <c r="L73" s="51"/>
      <c r="M73" s="60"/>
      <c r="N73" s="58"/>
      <c r="O73" s="200"/>
      <c r="P73" s="58"/>
      <c r="Q73" s="200"/>
      <c r="R73" s="58"/>
      <c r="S73" s="203"/>
      <c r="T73" s="204"/>
    </row>
    <row r="74" spans="2:20" ht="12.75" customHeight="1" x14ac:dyDescent="0.2">
      <c r="B74" s="192">
        <v>22</v>
      </c>
      <c r="C74" s="41"/>
      <c r="D74" s="15" t="s">
        <v>81</v>
      </c>
      <c r="E74" s="198">
        <f>IFERROR(VLOOKUP(D74,vstupy!$B$2:$C$12,2,FALSE),0)</f>
        <v>0</v>
      </c>
      <c r="F74" s="44">
        <v>0</v>
      </c>
      <c r="G74" s="46">
        <v>0</v>
      </c>
      <c r="H74" s="46">
        <v>0</v>
      </c>
      <c r="I74" s="44">
        <v>0</v>
      </c>
      <c r="J74" s="48" t="s">
        <v>68</v>
      </c>
      <c r="K74" s="199">
        <f>VLOOKUP(J74,vstupy!$B$17:$C$27,2,FALSE)</f>
        <v>0</v>
      </c>
      <c r="L74" s="51">
        <f>IF(F74=0,SUM(E74:E76),F74)</f>
        <v>0</v>
      </c>
      <c r="M74" s="53">
        <f>IF(K74&gt;0.9,($D$8/160)*(L74/60)*K74,($D$8/160)*(L74/60)*1)</f>
        <v>0</v>
      </c>
      <c r="N74" s="56">
        <f t="shared" ref="N74" si="118">M74*I74</f>
        <v>0</v>
      </c>
      <c r="O74" s="60">
        <f>IF(K74&gt;0.9,G74*K74,G74*1)</f>
        <v>0</v>
      </c>
      <c r="P74" s="56">
        <f t="shared" ref="P74" si="119">O74*I74</f>
        <v>0</v>
      </c>
      <c r="Q74" s="60">
        <f>IF(K74&gt;0.9,K74*H74,H74*1)</f>
        <v>0</v>
      </c>
      <c r="R74" s="56">
        <f t="shared" ref="R74" si="120">Q74*I74</f>
        <v>0</v>
      </c>
      <c r="S74" s="200">
        <f t="shared" ref="S74" si="121">O74+Q74+M74</f>
        <v>0</v>
      </c>
      <c r="T74" s="201">
        <f t="shared" ref="T74" si="122">N74+P74+R74</f>
        <v>0</v>
      </c>
    </row>
    <row r="75" spans="2:20" x14ac:dyDescent="0.2">
      <c r="B75" s="197"/>
      <c r="C75" s="42"/>
      <c r="D75" s="15" t="s">
        <v>81</v>
      </c>
      <c r="E75" s="198">
        <f>IFERROR(VLOOKUP(D75,vstupy!$B$2:$C$12,2,FALSE),0)</f>
        <v>0</v>
      </c>
      <c r="F75" s="44"/>
      <c r="G75" s="46"/>
      <c r="H75" s="46"/>
      <c r="I75" s="44"/>
      <c r="J75" s="49"/>
      <c r="K75" s="199"/>
      <c r="L75" s="51"/>
      <c r="M75" s="54"/>
      <c r="N75" s="56"/>
      <c r="O75" s="200"/>
      <c r="P75" s="56"/>
      <c r="Q75" s="200"/>
      <c r="R75" s="56"/>
      <c r="S75" s="200"/>
      <c r="T75" s="201"/>
    </row>
    <row r="76" spans="2:20" x14ac:dyDescent="0.2">
      <c r="B76" s="197"/>
      <c r="C76" s="42"/>
      <c r="D76" s="15" t="s">
        <v>81</v>
      </c>
      <c r="E76" s="198">
        <f>IFERROR(VLOOKUP(D76,vstupy!$B$2:$C$12,2,FALSE),0)</f>
        <v>0</v>
      </c>
      <c r="F76" s="44"/>
      <c r="G76" s="46"/>
      <c r="H76" s="46"/>
      <c r="I76" s="44"/>
      <c r="J76" s="59"/>
      <c r="K76" s="199"/>
      <c r="L76" s="51"/>
      <c r="M76" s="60"/>
      <c r="N76" s="58"/>
      <c r="O76" s="200"/>
      <c r="P76" s="58"/>
      <c r="Q76" s="200"/>
      <c r="R76" s="58"/>
      <c r="S76" s="203"/>
      <c r="T76" s="204"/>
    </row>
    <row r="77" spans="2:20" ht="12.75" customHeight="1" x14ac:dyDescent="0.2">
      <c r="B77" s="192">
        <v>23</v>
      </c>
      <c r="C77" s="41"/>
      <c r="D77" s="15" t="s">
        <v>81</v>
      </c>
      <c r="E77" s="198">
        <f>IFERROR(VLOOKUP(D77,vstupy!$B$2:$C$12,2,FALSE),0)</f>
        <v>0</v>
      </c>
      <c r="F77" s="44">
        <v>0</v>
      </c>
      <c r="G77" s="46">
        <v>0</v>
      </c>
      <c r="H77" s="46">
        <v>0</v>
      </c>
      <c r="I77" s="44">
        <v>0</v>
      </c>
      <c r="J77" s="48" t="s">
        <v>68</v>
      </c>
      <c r="K77" s="199">
        <f>VLOOKUP(J77,vstupy!$B$17:$C$27,2,FALSE)</f>
        <v>0</v>
      </c>
      <c r="L77" s="51">
        <f>IF(F77=0,SUM(E77:E79),F77)</f>
        <v>0</v>
      </c>
      <c r="M77" s="53">
        <f>IF(K77&gt;0.9,($D$8/160)*(L77/60)*K77,($D$8/160)*(L77/60)*1)</f>
        <v>0</v>
      </c>
      <c r="N77" s="56">
        <f t="shared" ref="N77" si="123">M77*I77</f>
        <v>0</v>
      </c>
      <c r="O77" s="60">
        <f>IF(K77&gt;0.9,G77*K77,G77*1)</f>
        <v>0</v>
      </c>
      <c r="P77" s="56">
        <f t="shared" ref="P77" si="124">O77*I77</f>
        <v>0</v>
      </c>
      <c r="Q77" s="60">
        <f>IF(K77&gt;0.9,K77*H77,H77*1)</f>
        <v>0</v>
      </c>
      <c r="R77" s="56">
        <f t="shared" ref="R77" si="125">Q77*I77</f>
        <v>0</v>
      </c>
      <c r="S77" s="200">
        <f t="shared" ref="S77" si="126">O77+Q77+M77</f>
        <v>0</v>
      </c>
      <c r="T77" s="201">
        <f t="shared" ref="T77" si="127">N77+P77+R77</f>
        <v>0</v>
      </c>
    </row>
    <row r="78" spans="2:20" x14ac:dyDescent="0.2">
      <c r="B78" s="197"/>
      <c r="C78" s="42"/>
      <c r="D78" s="15" t="s">
        <v>81</v>
      </c>
      <c r="E78" s="198">
        <f>IFERROR(VLOOKUP(D78,vstupy!$B$2:$C$12,2,FALSE),0)</f>
        <v>0</v>
      </c>
      <c r="F78" s="44"/>
      <c r="G78" s="46"/>
      <c r="H78" s="46"/>
      <c r="I78" s="44"/>
      <c r="J78" s="49"/>
      <c r="K78" s="199"/>
      <c r="L78" s="51"/>
      <c r="M78" s="54"/>
      <c r="N78" s="56"/>
      <c r="O78" s="200"/>
      <c r="P78" s="56"/>
      <c r="Q78" s="200"/>
      <c r="R78" s="56"/>
      <c r="S78" s="200"/>
      <c r="T78" s="201"/>
    </row>
    <row r="79" spans="2:20" x14ac:dyDescent="0.2">
      <c r="B79" s="197"/>
      <c r="C79" s="42"/>
      <c r="D79" s="15" t="s">
        <v>81</v>
      </c>
      <c r="E79" s="198">
        <f>IFERROR(VLOOKUP(D79,vstupy!$B$2:$C$12,2,FALSE),0)</f>
        <v>0</v>
      </c>
      <c r="F79" s="44"/>
      <c r="G79" s="46"/>
      <c r="H79" s="46"/>
      <c r="I79" s="44"/>
      <c r="J79" s="59"/>
      <c r="K79" s="199"/>
      <c r="L79" s="51"/>
      <c r="M79" s="60"/>
      <c r="N79" s="58"/>
      <c r="O79" s="200"/>
      <c r="P79" s="58"/>
      <c r="Q79" s="200"/>
      <c r="R79" s="58"/>
      <c r="S79" s="203"/>
      <c r="T79" s="204"/>
    </row>
    <row r="80" spans="2:20" ht="12.75" customHeight="1" x14ac:dyDescent="0.2">
      <c r="B80" s="192">
        <v>24</v>
      </c>
      <c r="C80" s="41"/>
      <c r="D80" s="15" t="s">
        <v>81</v>
      </c>
      <c r="E80" s="198">
        <f>IFERROR(VLOOKUP(D80,vstupy!$B$2:$C$12,2,FALSE),0)</f>
        <v>0</v>
      </c>
      <c r="F80" s="44">
        <v>0</v>
      </c>
      <c r="G80" s="46">
        <v>0</v>
      </c>
      <c r="H80" s="46">
        <v>0</v>
      </c>
      <c r="I80" s="44">
        <v>0</v>
      </c>
      <c r="J80" s="48" t="s">
        <v>68</v>
      </c>
      <c r="K80" s="199">
        <f>VLOOKUP(J80,vstupy!$B$17:$C$27,2,FALSE)</f>
        <v>0</v>
      </c>
      <c r="L80" s="51">
        <f>IF(F80=0,SUM(E80:E82),F80)</f>
        <v>0</v>
      </c>
      <c r="M80" s="53">
        <f>IF(K80&gt;0.9,($D$8/160)*(L80/60)*K80,($D$8/160)*(L80/60)*1)</f>
        <v>0</v>
      </c>
      <c r="N80" s="56">
        <f t="shared" ref="N80" si="128">M80*I80</f>
        <v>0</v>
      </c>
      <c r="O80" s="60">
        <f>IF(K80&gt;0.9,G80*K80,G80*1)</f>
        <v>0</v>
      </c>
      <c r="P80" s="56">
        <f t="shared" ref="P80" si="129">O80*I80</f>
        <v>0</v>
      </c>
      <c r="Q80" s="60">
        <f>IF(K80&gt;0.9,K80*H80,H80*1)</f>
        <v>0</v>
      </c>
      <c r="R80" s="56">
        <f t="shared" ref="R80" si="130">Q80*I80</f>
        <v>0</v>
      </c>
      <c r="S80" s="200">
        <f t="shared" ref="S80" si="131">O80+Q80+M80</f>
        <v>0</v>
      </c>
      <c r="T80" s="201">
        <f t="shared" ref="T80" si="132">N80+P80+R80</f>
        <v>0</v>
      </c>
    </row>
    <row r="81" spans="2:20" x14ac:dyDescent="0.2">
      <c r="B81" s="197"/>
      <c r="C81" s="42"/>
      <c r="D81" s="15" t="s">
        <v>81</v>
      </c>
      <c r="E81" s="198">
        <f>IFERROR(VLOOKUP(D81,vstupy!$B$2:$C$12,2,FALSE),0)</f>
        <v>0</v>
      </c>
      <c r="F81" s="44"/>
      <c r="G81" s="46"/>
      <c r="H81" s="46"/>
      <c r="I81" s="44"/>
      <c r="J81" s="49"/>
      <c r="K81" s="199"/>
      <c r="L81" s="51"/>
      <c r="M81" s="54"/>
      <c r="N81" s="56"/>
      <c r="O81" s="200"/>
      <c r="P81" s="56"/>
      <c r="Q81" s="200"/>
      <c r="R81" s="56"/>
      <c r="S81" s="200"/>
      <c r="T81" s="201"/>
    </row>
    <row r="82" spans="2:20" x14ac:dyDescent="0.2">
      <c r="B82" s="197"/>
      <c r="C82" s="42"/>
      <c r="D82" s="15" t="s">
        <v>81</v>
      </c>
      <c r="E82" s="198">
        <f>IFERROR(VLOOKUP(D82,vstupy!$B$2:$C$12,2,FALSE),0)</f>
        <v>0</v>
      </c>
      <c r="F82" s="44"/>
      <c r="G82" s="46"/>
      <c r="H82" s="46"/>
      <c r="I82" s="44"/>
      <c r="J82" s="59"/>
      <c r="K82" s="199"/>
      <c r="L82" s="51"/>
      <c r="M82" s="60"/>
      <c r="N82" s="58"/>
      <c r="O82" s="200"/>
      <c r="P82" s="58"/>
      <c r="Q82" s="200"/>
      <c r="R82" s="58"/>
      <c r="S82" s="203"/>
      <c r="T82" s="204"/>
    </row>
    <row r="83" spans="2:20" ht="12.75" customHeight="1" x14ac:dyDescent="0.2">
      <c r="B83" s="192">
        <v>25</v>
      </c>
      <c r="C83" s="41"/>
      <c r="D83" s="15" t="s">
        <v>81</v>
      </c>
      <c r="E83" s="198">
        <f>IFERROR(VLOOKUP(D83,vstupy!$B$2:$C$12,2,FALSE),0)</f>
        <v>0</v>
      </c>
      <c r="F83" s="44">
        <v>0</v>
      </c>
      <c r="G83" s="46">
        <v>0</v>
      </c>
      <c r="H83" s="46">
        <v>0</v>
      </c>
      <c r="I83" s="44">
        <v>0</v>
      </c>
      <c r="J83" s="48" t="s">
        <v>68</v>
      </c>
      <c r="K83" s="199">
        <f>VLOOKUP(J83,vstupy!$B$17:$C$27,2,FALSE)</f>
        <v>0</v>
      </c>
      <c r="L83" s="51">
        <f>IF(F83=0,SUM(E83:E85),F83)</f>
        <v>0</v>
      </c>
      <c r="M83" s="53">
        <f>IF(K83&gt;0.9,($D$8/160)*(L83/60)*K83,($D$8/160)*(L83/60)*1)</f>
        <v>0</v>
      </c>
      <c r="N83" s="56">
        <f t="shared" ref="N83" si="133">M83*I83</f>
        <v>0</v>
      </c>
      <c r="O83" s="60">
        <f>IF(K83&gt;0.9,G83*K83,G83*1)</f>
        <v>0</v>
      </c>
      <c r="P83" s="56">
        <f t="shared" ref="P83" si="134">O83*I83</f>
        <v>0</v>
      </c>
      <c r="Q83" s="60">
        <f>IF(K83&gt;0.9,K83*H83,H83*1)</f>
        <v>0</v>
      </c>
      <c r="R83" s="56">
        <f t="shared" ref="R83" si="135">Q83*I83</f>
        <v>0</v>
      </c>
      <c r="S83" s="200">
        <f t="shared" ref="S83" si="136">O83+Q83+M83</f>
        <v>0</v>
      </c>
      <c r="T83" s="201">
        <f t="shared" ref="T83" si="137">N83+P83+R83</f>
        <v>0</v>
      </c>
    </row>
    <row r="84" spans="2:20" x14ac:dyDescent="0.2">
      <c r="B84" s="197"/>
      <c r="C84" s="42"/>
      <c r="D84" s="15" t="s">
        <v>81</v>
      </c>
      <c r="E84" s="198">
        <f>IFERROR(VLOOKUP(D84,vstupy!$B$2:$C$12,2,FALSE),0)</f>
        <v>0</v>
      </c>
      <c r="F84" s="44"/>
      <c r="G84" s="46"/>
      <c r="H84" s="46"/>
      <c r="I84" s="44"/>
      <c r="J84" s="49"/>
      <c r="K84" s="199"/>
      <c r="L84" s="51"/>
      <c r="M84" s="54"/>
      <c r="N84" s="56"/>
      <c r="O84" s="200"/>
      <c r="P84" s="56"/>
      <c r="Q84" s="200"/>
      <c r="R84" s="56"/>
      <c r="S84" s="200"/>
      <c r="T84" s="201"/>
    </row>
    <row r="85" spans="2:20" x14ac:dyDescent="0.2">
      <c r="B85" s="197"/>
      <c r="C85" s="42"/>
      <c r="D85" s="15" t="s">
        <v>81</v>
      </c>
      <c r="E85" s="198">
        <f>IFERROR(VLOOKUP(D85,vstupy!$B$2:$C$12,2,FALSE),0)</f>
        <v>0</v>
      </c>
      <c r="F85" s="44"/>
      <c r="G85" s="46"/>
      <c r="H85" s="46"/>
      <c r="I85" s="44"/>
      <c r="J85" s="59"/>
      <c r="K85" s="199"/>
      <c r="L85" s="51"/>
      <c r="M85" s="60"/>
      <c r="N85" s="58"/>
      <c r="O85" s="200"/>
      <c r="P85" s="58"/>
      <c r="Q85" s="200"/>
      <c r="R85" s="58"/>
      <c r="S85" s="203"/>
      <c r="T85" s="204"/>
    </row>
    <row r="86" spans="2:20" ht="12.75" customHeight="1" x14ac:dyDescent="0.2">
      <c r="B86" s="192">
        <v>26</v>
      </c>
      <c r="C86" s="41"/>
      <c r="D86" s="15" t="s">
        <v>81</v>
      </c>
      <c r="E86" s="198">
        <f>IFERROR(VLOOKUP(D86,vstupy!$B$2:$C$12,2,FALSE),0)</f>
        <v>0</v>
      </c>
      <c r="F86" s="44">
        <v>0</v>
      </c>
      <c r="G86" s="46">
        <v>0</v>
      </c>
      <c r="H86" s="46">
        <v>0</v>
      </c>
      <c r="I86" s="44">
        <v>0</v>
      </c>
      <c r="J86" s="48" t="s">
        <v>68</v>
      </c>
      <c r="K86" s="199">
        <f>VLOOKUP(J86,vstupy!$B$17:$C$27,2,FALSE)</f>
        <v>0</v>
      </c>
      <c r="L86" s="51">
        <f>IF(F86=0,SUM(E86:E88),F86)</f>
        <v>0</v>
      </c>
      <c r="M86" s="53">
        <f>IF(K86&gt;0.9,($D$8/160)*(L86/60)*K86,($D$8/160)*(L86/60)*1)</f>
        <v>0</v>
      </c>
      <c r="N86" s="56">
        <f t="shared" ref="N86" si="138">M86*I86</f>
        <v>0</v>
      </c>
      <c r="O86" s="60">
        <f>IF(K86&gt;0.9,G86*K86,G86*1)</f>
        <v>0</v>
      </c>
      <c r="P86" s="56">
        <f t="shared" ref="P86" si="139">O86*I86</f>
        <v>0</v>
      </c>
      <c r="Q86" s="60">
        <f>IF(K86&gt;0.9,K86*H86,H86*1)</f>
        <v>0</v>
      </c>
      <c r="R86" s="56">
        <f t="shared" ref="R86" si="140">Q86*I86</f>
        <v>0</v>
      </c>
      <c r="S86" s="200">
        <f t="shared" ref="S86" si="141">O86+Q86+M86</f>
        <v>0</v>
      </c>
      <c r="T86" s="201">
        <f t="shared" ref="T86" si="142">N86+P86+R86</f>
        <v>0</v>
      </c>
    </row>
    <row r="87" spans="2:20" x14ac:dyDescent="0.2">
      <c r="B87" s="197"/>
      <c r="C87" s="42"/>
      <c r="D87" s="15" t="s">
        <v>81</v>
      </c>
      <c r="E87" s="198">
        <f>IFERROR(VLOOKUP(D87,vstupy!$B$2:$C$12,2,FALSE),0)</f>
        <v>0</v>
      </c>
      <c r="F87" s="44"/>
      <c r="G87" s="46"/>
      <c r="H87" s="46"/>
      <c r="I87" s="44"/>
      <c r="J87" s="49"/>
      <c r="K87" s="199"/>
      <c r="L87" s="51"/>
      <c r="M87" s="54"/>
      <c r="N87" s="56"/>
      <c r="O87" s="200"/>
      <c r="P87" s="56"/>
      <c r="Q87" s="200"/>
      <c r="R87" s="56"/>
      <c r="S87" s="200"/>
      <c r="T87" s="201"/>
    </row>
    <row r="88" spans="2:20" x14ac:dyDescent="0.2">
      <c r="B88" s="197"/>
      <c r="C88" s="42"/>
      <c r="D88" s="15" t="s">
        <v>81</v>
      </c>
      <c r="E88" s="198">
        <f>IFERROR(VLOOKUP(D88,vstupy!$B$2:$C$12,2,FALSE),0)</f>
        <v>0</v>
      </c>
      <c r="F88" s="44"/>
      <c r="G88" s="46"/>
      <c r="H88" s="46"/>
      <c r="I88" s="44"/>
      <c r="J88" s="59"/>
      <c r="K88" s="199"/>
      <c r="L88" s="51"/>
      <c r="M88" s="60"/>
      <c r="N88" s="58"/>
      <c r="O88" s="200"/>
      <c r="P88" s="58"/>
      <c r="Q88" s="200"/>
      <c r="R88" s="58"/>
      <c r="S88" s="203"/>
      <c r="T88" s="204"/>
    </row>
    <row r="89" spans="2:20" ht="12.75" customHeight="1" x14ac:dyDescent="0.2">
      <c r="B89" s="192">
        <v>27</v>
      </c>
      <c r="C89" s="41"/>
      <c r="D89" s="15" t="s">
        <v>81</v>
      </c>
      <c r="E89" s="198">
        <f>IFERROR(VLOOKUP(D89,vstupy!$B$2:$C$12,2,FALSE),0)</f>
        <v>0</v>
      </c>
      <c r="F89" s="44">
        <v>0</v>
      </c>
      <c r="G89" s="46">
        <v>0</v>
      </c>
      <c r="H89" s="46">
        <v>0</v>
      </c>
      <c r="I89" s="44">
        <v>0</v>
      </c>
      <c r="J89" s="48" t="s">
        <v>68</v>
      </c>
      <c r="K89" s="199">
        <f>VLOOKUP(J89,vstupy!$B$17:$C$27,2,FALSE)</f>
        <v>0</v>
      </c>
      <c r="L89" s="51">
        <f>IF(F89=0,SUM(E89:E91),F89)</f>
        <v>0</v>
      </c>
      <c r="M89" s="53">
        <f>IF(K89&gt;0.9,($D$8/160)*(L89/60)*K89,($D$8/160)*(L89/60)*1)</f>
        <v>0</v>
      </c>
      <c r="N89" s="56">
        <f t="shared" ref="N89" si="143">M89*I89</f>
        <v>0</v>
      </c>
      <c r="O89" s="60">
        <f>IF(K89&gt;0.9,G89*K89,G89*1)</f>
        <v>0</v>
      </c>
      <c r="P89" s="56">
        <f t="shared" ref="P89" si="144">O89*I89</f>
        <v>0</v>
      </c>
      <c r="Q89" s="60">
        <f>IF(K89&gt;0.9,K89*H89,H89*1)</f>
        <v>0</v>
      </c>
      <c r="R89" s="56">
        <f t="shared" ref="R89" si="145">Q89*I89</f>
        <v>0</v>
      </c>
      <c r="S89" s="200">
        <f t="shared" ref="S89" si="146">O89+Q89+M89</f>
        <v>0</v>
      </c>
      <c r="T89" s="201">
        <f t="shared" ref="T89" si="147">N89+P89+R89</f>
        <v>0</v>
      </c>
    </row>
    <row r="90" spans="2:20" x14ac:dyDescent="0.2">
      <c r="B90" s="197"/>
      <c r="C90" s="42"/>
      <c r="D90" s="15" t="s">
        <v>81</v>
      </c>
      <c r="E90" s="198">
        <f>IFERROR(VLOOKUP(D90,vstupy!$B$2:$C$12,2,FALSE),0)</f>
        <v>0</v>
      </c>
      <c r="F90" s="44"/>
      <c r="G90" s="46"/>
      <c r="H90" s="46"/>
      <c r="I90" s="44"/>
      <c r="J90" s="49"/>
      <c r="K90" s="199"/>
      <c r="L90" s="51"/>
      <c r="M90" s="54"/>
      <c r="N90" s="56"/>
      <c r="O90" s="200"/>
      <c r="P90" s="56"/>
      <c r="Q90" s="200"/>
      <c r="R90" s="56"/>
      <c r="S90" s="200"/>
      <c r="T90" s="201"/>
    </row>
    <row r="91" spans="2:20" x14ac:dyDescent="0.2">
      <c r="B91" s="197"/>
      <c r="C91" s="42"/>
      <c r="D91" s="15" t="s">
        <v>81</v>
      </c>
      <c r="E91" s="198">
        <f>IFERROR(VLOOKUP(D91,vstupy!$B$2:$C$12,2,FALSE),0)</f>
        <v>0</v>
      </c>
      <c r="F91" s="44"/>
      <c r="G91" s="46"/>
      <c r="H91" s="46"/>
      <c r="I91" s="44"/>
      <c r="J91" s="59"/>
      <c r="K91" s="199"/>
      <c r="L91" s="51"/>
      <c r="M91" s="60"/>
      <c r="N91" s="58"/>
      <c r="O91" s="200"/>
      <c r="P91" s="58"/>
      <c r="Q91" s="200"/>
      <c r="R91" s="58"/>
      <c r="S91" s="203"/>
      <c r="T91" s="204"/>
    </row>
    <row r="92" spans="2:20" ht="12.75" customHeight="1" x14ac:dyDescent="0.2">
      <c r="B92" s="192">
        <v>28</v>
      </c>
      <c r="C92" s="41"/>
      <c r="D92" s="15" t="s">
        <v>81</v>
      </c>
      <c r="E92" s="198">
        <f>IFERROR(VLOOKUP(D92,vstupy!$B$2:$C$12,2,FALSE),0)</f>
        <v>0</v>
      </c>
      <c r="F92" s="44">
        <v>0</v>
      </c>
      <c r="G92" s="46">
        <v>0</v>
      </c>
      <c r="H92" s="46">
        <v>0</v>
      </c>
      <c r="I92" s="44">
        <v>0</v>
      </c>
      <c r="J92" s="48" t="s">
        <v>68</v>
      </c>
      <c r="K92" s="199">
        <f>VLOOKUP(J92,vstupy!$B$17:$C$27,2,FALSE)</f>
        <v>0</v>
      </c>
      <c r="L92" s="51">
        <f>IF(F92=0,SUM(E92:E94),F92)</f>
        <v>0</v>
      </c>
      <c r="M92" s="53">
        <f>IF(K92&gt;0.9,($D$8/160)*(L92/60)*K92,($D$8/160)*(L92/60)*1)</f>
        <v>0</v>
      </c>
      <c r="N92" s="56">
        <f t="shared" ref="N92" si="148">M92*I92</f>
        <v>0</v>
      </c>
      <c r="O92" s="60">
        <f>IF(K92&gt;0.9,G92*K92,G92*1)</f>
        <v>0</v>
      </c>
      <c r="P92" s="56">
        <f t="shared" ref="P92" si="149">O92*I92</f>
        <v>0</v>
      </c>
      <c r="Q92" s="60">
        <f>IF(K92&gt;0.9,K92*H92,H92*1)</f>
        <v>0</v>
      </c>
      <c r="R92" s="56">
        <f t="shared" ref="R92" si="150">Q92*I92</f>
        <v>0</v>
      </c>
      <c r="S92" s="200">
        <f t="shared" ref="S92" si="151">O92+Q92+M92</f>
        <v>0</v>
      </c>
      <c r="T92" s="201">
        <f t="shared" ref="T92" si="152">N92+P92+R92</f>
        <v>0</v>
      </c>
    </row>
    <row r="93" spans="2:20" x14ac:dyDescent="0.2">
      <c r="B93" s="197"/>
      <c r="C93" s="42"/>
      <c r="D93" s="15" t="s">
        <v>81</v>
      </c>
      <c r="E93" s="198">
        <f>IFERROR(VLOOKUP(D93,vstupy!$B$2:$C$12,2,FALSE),0)</f>
        <v>0</v>
      </c>
      <c r="F93" s="44"/>
      <c r="G93" s="46"/>
      <c r="H93" s="46"/>
      <c r="I93" s="44"/>
      <c r="J93" s="49"/>
      <c r="K93" s="199"/>
      <c r="L93" s="51"/>
      <c r="M93" s="54"/>
      <c r="N93" s="56"/>
      <c r="O93" s="200"/>
      <c r="P93" s="56"/>
      <c r="Q93" s="200"/>
      <c r="R93" s="56"/>
      <c r="S93" s="200"/>
      <c r="T93" s="201"/>
    </row>
    <row r="94" spans="2:20" x14ac:dyDescent="0.2">
      <c r="B94" s="197"/>
      <c r="C94" s="42"/>
      <c r="D94" s="15" t="s">
        <v>81</v>
      </c>
      <c r="E94" s="198">
        <f>IFERROR(VLOOKUP(D94,vstupy!$B$2:$C$12,2,FALSE),0)</f>
        <v>0</v>
      </c>
      <c r="F94" s="44"/>
      <c r="G94" s="46"/>
      <c r="H94" s="46"/>
      <c r="I94" s="44"/>
      <c r="J94" s="59"/>
      <c r="K94" s="199"/>
      <c r="L94" s="51"/>
      <c r="M94" s="60"/>
      <c r="N94" s="58"/>
      <c r="O94" s="200"/>
      <c r="P94" s="58"/>
      <c r="Q94" s="200"/>
      <c r="R94" s="58"/>
      <c r="S94" s="203"/>
      <c r="T94" s="204"/>
    </row>
    <row r="95" spans="2:20" ht="12.75" customHeight="1" x14ac:dyDescent="0.2">
      <c r="B95" s="192">
        <v>29</v>
      </c>
      <c r="C95" s="41"/>
      <c r="D95" s="15" t="s">
        <v>81</v>
      </c>
      <c r="E95" s="198">
        <f>IFERROR(VLOOKUP(D95,vstupy!$B$2:$C$12,2,FALSE),0)</f>
        <v>0</v>
      </c>
      <c r="F95" s="44">
        <v>0</v>
      </c>
      <c r="G95" s="46">
        <v>0</v>
      </c>
      <c r="H95" s="46">
        <v>0</v>
      </c>
      <c r="I95" s="44">
        <v>0</v>
      </c>
      <c r="J95" s="48" t="s">
        <v>68</v>
      </c>
      <c r="K95" s="199">
        <f>VLOOKUP(J95,vstupy!$B$17:$C$27,2,FALSE)</f>
        <v>0</v>
      </c>
      <c r="L95" s="51">
        <f>IF(F95=0,SUM(E95:E97),F95)</f>
        <v>0</v>
      </c>
      <c r="M95" s="53">
        <f>IF(K95&gt;0.9,($D$8/160)*(L95/60)*K95,($D$8/160)*(L95/60)*1)</f>
        <v>0</v>
      </c>
      <c r="N95" s="56">
        <f t="shared" ref="N95" si="153">M95*I95</f>
        <v>0</v>
      </c>
      <c r="O95" s="60">
        <f>IF(K95&gt;0.9,G95*K95,G95*1)</f>
        <v>0</v>
      </c>
      <c r="P95" s="56">
        <f t="shared" ref="P95" si="154">O95*I95</f>
        <v>0</v>
      </c>
      <c r="Q95" s="60">
        <f>IF(K95&gt;0.9,K95*H95,H95*1)</f>
        <v>0</v>
      </c>
      <c r="R95" s="56">
        <f t="shared" ref="R95" si="155">Q95*I95</f>
        <v>0</v>
      </c>
      <c r="S95" s="200">
        <f t="shared" ref="S95" si="156">O95+Q95+M95</f>
        <v>0</v>
      </c>
      <c r="T95" s="201">
        <f t="shared" ref="T95" si="157">N95+P95+R95</f>
        <v>0</v>
      </c>
    </row>
    <row r="96" spans="2:20" x14ac:dyDescent="0.2">
      <c r="B96" s="197"/>
      <c r="C96" s="42"/>
      <c r="D96" s="15" t="s">
        <v>81</v>
      </c>
      <c r="E96" s="198">
        <f>IFERROR(VLOOKUP(D96,vstupy!$B$2:$C$12,2,FALSE),0)</f>
        <v>0</v>
      </c>
      <c r="F96" s="44"/>
      <c r="G96" s="46"/>
      <c r="H96" s="46"/>
      <c r="I96" s="44"/>
      <c r="J96" s="49"/>
      <c r="K96" s="199"/>
      <c r="L96" s="51"/>
      <c r="M96" s="54"/>
      <c r="N96" s="56"/>
      <c r="O96" s="200"/>
      <c r="P96" s="56"/>
      <c r="Q96" s="200"/>
      <c r="R96" s="56"/>
      <c r="S96" s="200"/>
      <c r="T96" s="201"/>
    </row>
    <row r="97" spans="2:20" x14ac:dyDescent="0.2">
      <c r="B97" s="197"/>
      <c r="C97" s="42"/>
      <c r="D97" s="15" t="s">
        <v>81</v>
      </c>
      <c r="E97" s="198">
        <f>IFERROR(VLOOKUP(D97,vstupy!$B$2:$C$12,2,FALSE),0)</f>
        <v>0</v>
      </c>
      <c r="F97" s="44"/>
      <c r="G97" s="46"/>
      <c r="H97" s="46"/>
      <c r="I97" s="44"/>
      <c r="J97" s="59"/>
      <c r="K97" s="199"/>
      <c r="L97" s="51"/>
      <c r="M97" s="60"/>
      <c r="N97" s="58"/>
      <c r="O97" s="200"/>
      <c r="P97" s="58"/>
      <c r="Q97" s="200"/>
      <c r="R97" s="58"/>
      <c r="S97" s="203"/>
      <c r="T97" s="204"/>
    </row>
    <row r="98" spans="2:20" ht="12.75" customHeight="1" x14ac:dyDescent="0.2">
      <c r="B98" s="192">
        <v>30</v>
      </c>
      <c r="C98" s="41"/>
      <c r="D98" s="15" t="s">
        <v>81</v>
      </c>
      <c r="E98" s="198">
        <f>IFERROR(VLOOKUP(D98,vstupy!$B$2:$C$12,2,FALSE),0)</f>
        <v>0</v>
      </c>
      <c r="F98" s="44">
        <v>0</v>
      </c>
      <c r="G98" s="46">
        <v>0</v>
      </c>
      <c r="H98" s="46">
        <v>0</v>
      </c>
      <c r="I98" s="44">
        <v>0</v>
      </c>
      <c r="J98" s="48" t="s">
        <v>68</v>
      </c>
      <c r="K98" s="199">
        <f>VLOOKUP(J98,vstupy!$B$17:$C$27,2,FALSE)</f>
        <v>0</v>
      </c>
      <c r="L98" s="51">
        <f>IF(F98=0,SUM(E98:E100),F98)</f>
        <v>0</v>
      </c>
      <c r="M98" s="53">
        <f>IF(K98&gt;0.9,($D$8/160)*(L98/60)*K98,($D$8/160)*(L98/60)*1)</f>
        <v>0</v>
      </c>
      <c r="N98" s="56">
        <f t="shared" ref="N98" si="158">M98*I98</f>
        <v>0</v>
      </c>
      <c r="O98" s="60">
        <f>IF(K98&gt;0.9,G98*K98,G98*1)</f>
        <v>0</v>
      </c>
      <c r="P98" s="56">
        <f t="shared" ref="P98" si="159">O98*I98</f>
        <v>0</v>
      </c>
      <c r="Q98" s="60">
        <f>IF(K98&gt;0.9,K98*H98,H98*1)</f>
        <v>0</v>
      </c>
      <c r="R98" s="56">
        <f t="shared" ref="R98" si="160">Q98*I98</f>
        <v>0</v>
      </c>
      <c r="S98" s="200">
        <f t="shared" ref="S98" si="161">O98+Q98+M98</f>
        <v>0</v>
      </c>
      <c r="T98" s="201">
        <f t="shared" ref="T98" si="162">N98+P98+R98</f>
        <v>0</v>
      </c>
    </row>
    <row r="99" spans="2:20" x14ac:dyDescent="0.2">
      <c r="B99" s="197"/>
      <c r="C99" s="42"/>
      <c r="D99" s="15" t="s">
        <v>81</v>
      </c>
      <c r="E99" s="198">
        <f>IFERROR(VLOOKUP(D99,vstupy!$B$2:$C$12,2,FALSE),0)</f>
        <v>0</v>
      </c>
      <c r="F99" s="44"/>
      <c r="G99" s="46"/>
      <c r="H99" s="46"/>
      <c r="I99" s="44"/>
      <c r="J99" s="49"/>
      <c r="K99" s="199"/>
      <c r="L99" s="51"/>
      <c r="M99" s="54"/>
      <c r="N99" s="56"/>
      <c r="O99" s="200"/>
      <c r="P99" s="56"/>
      <c r="Q99" s="200"/>
      <c r="R99" s="56"/>
      <c r="S99" s="200"/>
      <c r="T99" s="201"/>
    </row>
    <row r="100" spans="2:20" x14ac:dyDescent="0.2">
      <c r="B100" s="197"/>
      <c r="C100" s="42"/>
      <c r="D100" s="15" t="s">
        <v>81</v>
      </c>
      <c r="E100" s="198">
        <f>IFERROR(VLOOKUP(D100,vstupy!$B$2:$C$12,2,FALSE),0)</f>
        <v>0</v>
      </c>
      <c r="F100" s="44"/>
      <c r="G100" s="46"/>
      <c r="H100" s="46"/>
      <c r="I100" s="44"/>
      <c r="J100" s="59"/>
      <c r="K100" s="199"/>
      <c r="L100" s="51"/>
      <c r="M100" s="60"/>
      <c r="N100" s="58"/>
      <c r="O100" s="200"/>
      <c r="P100" s="58"/>
      <c r="Q100" s="200"/>
      <c r="R100" s="58"/>
      <c r="S100" s="203"/>
      <c r="T100" s="204"/>
    </row>
    <row r="101" spans="2:20" ht="12.75" customHeight="1" x14ac:dyDescent="0.2">
      <c r="B101" s="192">
        <v>31</v>
      </c>
      <c r="C101" s="41"/>
      <c r="D101" s="15" t="s">
        <v>81</v>
      </c>
      <c r="E101" s="198">
        <f>IFERROR(VLOOKUP(D101,vstupy!$B$2:$C$12,2,FALSE),0)</f>
        <v>0</v>
      </c>
      <c r="F101" s="44">
        <v>0</v>
      </c>
      <c r="G101" s="46">
        <v>0</v>
      </c>
      <c r="H101" s="46">
        <v>0</v>
      </c>
      <c r="I101" s="44">
        <v>0</v>
      </c>
      <c r="J101" s="48" t="s">
        <v>68</v>
      </c>
      <c r="K101" s="199">
        <f>VLOOKUP(J101,vstupy!$B$17:$C$27,2,FALSE)</f>
        <v>0</v>
      </c>
      <c r="L101" s="51">
        <f>IF(F101=0,SUM(E101:E103),F101)</f>
        <v>0</v>
      </c>
      <c r="M101" s="53">
        <f>IF(K101&gt;0.9,($D$8/160)*(L101/60)*K101,($D$8/160)*(L101/60)*1)</f>
        <v>0</v>
      </c>
      <c r="N101" s="56">
        <f t="shared" ref="N101" si="163">M101*I101</f>
        <v>0</v>
      </c>
      <c r="O101" s="60">
        <f>IF(K101&gt;0.9,G101*K101,G101*1)</f>
        <v>0</v>
      </c>
      <c r="P101" s="56">
        <f t="shared" ref="P101" si="164">O101*I101</f>
        <v>0</v>
      </c>
      <c r="Q101" s="60">
        <f>IF(K101&gt;0.9,K101*H101,H101*1)</f>
        <v>0</v>
      </c>
      <c r="R101" s="56">
        <f t="shared" ref="R101" si="165">Q101*I101</f>
        <v>0</v>
      </c>
      <c r="S101" s="200">
        <f t="shared" ref="S101" si="166">O101+Q101+M101</f>
        <v>0</v>
      </c>
      <c r="T101" s="201">
        <f t="shared" ref="T101" si="167">N101+P101+R101</f>
        <v>0</v>
      </c>
    </row>
    <row r="102" spans="2:20" x14ac:dyDescent="0.2">
      <c r="B102" s="197"/>
      <c r="C102" s="42"/>
      <c r="D102" s="15" t="s">
        <v>81</v>
      </c>
      <c r="E102" s="198">
        <f>IFERROR(VLOOKUP(D102,vstupy!$B$2:$C$12,2,FALSE),0)</f>
        <v>0</v>
      </c>
      <c r="F102" s="44"/>
      <c r="G102" s="46"/>
      <c r="H102" s="46"/>
      <c r="I102" s="44"/>
      <c r="J102" s="49"/>
      <c r="K102" s="199"/>
      <c r="L102" s="51"/>
      <c r="M102" s="54"/>
      <c r="N102" s="56"/>
      <c r="O102" s="200"/>
      <c r="P102" s="56"/>
      <c r="Q102" s="200"/>
      <c r="R102" s="56"/>
      <c r="S102" s="200"/>
      <c r="T102" s="201"/>
    </row>
    <row r="103" spans="2:20" x14ac:dyDescent="0.2">
      <c r="B103" s="197"/>
      <c r="C103" s="42"/>
      <c r="D103" s="15" t="s">
        <v>81</v>
      </c>
      <c r="E103" s="198">
        <f>IFERROR(VLOOKUP(D103,vstupy!$B$2:$C$12,2,FALSE),0)</f>
        <v>0</v>
      </c>
      <c r="F103" s="44"/>
      <c r="G103" s="46"/>
      <c r="H103" s="46"/>
      <c r="I103" s="44"/>
      <c r="J103" s="59"/>
      <c r="K103" s="199"/>
      <c r="L103" s="51"/>
      <c r="M103" s="60"/>
      <c r="N103" s="58"/>
      <c r="O103" s="200"/>
      <c r="P103" s="58"/>
      <c r="Q103" s="200"/>
      <c r="R103" s="58"/>
      <c r="S103" s="203"/>
      <c r="T103" s="204"/>
    </row>
    <row r="104" spans="2:20" ht="12.75" customHeight="1" x14ac:dyDescent="0.2">
      <c r="B104" s="192">
        <v>32</v>
      </c>
      <c r="C104" s="41"/>
      <c r="D104" s="15" t="s">
        <v>81</v>
      </c>
      <c r="E104" s="198">
        <f>IFERROR(VLOOKUP(D104,vstupy!$B$2:$C$12,2,FALSE),0)</f>
        <v>0</v>
      </c>
      <c r="F104" s="44">
        <v>0</v>
      </c>
      <c r="G104" s="46">
        <v>0</v>
      </c>
      <c r="H104" s="46">
        <v>0</v>
      </c>
      <c r="I104" s="44">
        <v>0</v>
      </c>
      <c r="J104" s="48" t="s">
        <v>68</v>
      </c>
      <c r="K104" s="199">
        <f>VLOOKUP(J104,vstupy!$B$17:$C$27,2,FALSE)</f>
        <v>0</v>
      </c>
      <c r="L104" s="51">
        <f>IF(F104=0,SUM(E104:E106),F104)</f>
        <v>0</v>
      </c>
      <c r="M104" s="53">
        <f>IF(K104&gt;0.9,($D$8/160)*(L104/60)*K104,($D$8/160)*(L104/60)*1)</f>
        <v>0</v>
      </c>
      <c r="N104" s="56">
        <f t="shared" ref="N104" si="168">M104*I104</f>
        <v>0</v>
      </c>
      <c r="O104" s="60">
        <f>IF(K104&gt;0.9,G104*K104,G104*1)</f>
        <v>0</v>
      </c>
      <c r="P104" s="56">
        <f t="shared" ref="P104" si="169">O104*I104</f>
        <v>0</v>
      </c>
      <c r="Q104" s="60">
        <f>IF(K104&gt;0.9,K104*H104,H104*1)</f>
        <v>0</v>
      </c>
      <c r="R104" s="56">
        <f t="shared" ref="R104" si="170">Q104*I104</f>
        <v>0</v>
      </c>
      <c r="S104" s="200">
        <f t="shared" ref="S104" si="171">O104+Q104+M104</f>
        <v>0</v>
      </c>
      <c r="T104" s="201">
        <f t="shared" ref="T104" si="172">N104+P104+R104</f>
        <v>0</v>
      </c>
    </row>
    <row r="105" spans="2:20" x14ac:dyDescent="0.2">
      <c r="B105" s="197"/>
      <c r="C105" s="42"/>
      <c r="D105" s="15" t="s">
        <v>81</v>
      </c>
      <c r="E105" s="198">
        <f>IFERROR(VLOOKUP(D105,vstupy!$B$2:$C$12,2,FALSE),0)</f>
        <v>0</v>
      </c>
      <c r="F105" s="44"/>
      <c r="G105" s="46"/>
      <c r="H105" s="46"/>
      <c r="I105" s="44"/>
      <c r="J105" s="49"/>
      <c r="K105" s="199"/>
      <c r="L105" s="51"/>
      <c r="M105" s="54"/>
      <c r="N105" s="56"/>
      <c r="O105" s="200"/>
      <c r="P105" s="56"/>
      <c r="Q105" s="200"/>
      <c r="R105" s="56"/>
      <c r="S105" s="200"/>
      <c r="T105" s="201"/>
    </row>
    <row r="106" spans="2:20" x14ac:dyDescent="0.2">
      <c r="B106" s="197"/>
      <c r="C106" s="42"/>
      <c r="D106" s="15" t="s">
        <v>81</v>
      </c>
      <c r="E106" s="198">
        <f>IFERROR(VLOOKUP(D106,vstupy!$B$2:$C$12,2,FALSE),0)</f>
        <v>0</v>
      </c>
      <c r="F106" s="44"/>
      <c r="G106" s="46"/>
      <c r="H106" s="46"/>
      <c r="I106" s="44"/>
      <c r="J106" s="59"/>
      <c r="K106" s="199"/>
      <c r="L106" s="51"/>
      <c r="M106" s="60"/>
      <c r="N106" s="58"/>
      <c r="O106" s="200"/>
      <c r="P106" s="58"/>
      <c r="Q106" s="200"/>
      <c r="R106" s="58"/>
      <c r="S106" s="203"/>
      <c r="T106" s="204"/>
    </row>
    <row r="107" spans="2:20" ht="12.75" customHeight="1" x14ac:dyDescent="0.2">
      <c r="B107" s="192">
        <v>33</v>
      </c>
      <c r="C107" s="41"/>
      <c r="D107" s="15" t="s">
        <v>81</v>
      </c>
      <c r="E107" s="198">
        <f>IFERROR(VLOOKUP(D107,vstupy!$B$2:$C$12,2,FALSE),0)</f>
        <v>0</v>
      </c>
      <c r="F107" s="44">
        <v>0</v>
      </c>
      <c r="G107" s="46">
        <v>0</v>
      </c>
      <c r="H107" s="46">
        <v>0</v>
      </c>
      <c r="I107" s="44">
        <v>0</v>
      </c>
      <c r="J107" s="48" t="s">
        <v>68</v>
      </c>
      <c r="K107" s="199">
        <f>VLOOKUP(J107,vstupy!$B$17:$C$27,2,FALSE)</f>
        <v>0</v>
      </c>
      <c r="L107" s="51">
        <f>IF(F107=0,SUM(E107:E109),F107)</f>
        <v>0</v>
      </c>
      <c r="M107" s="53">
        <f>IF(K107&gt;0.9,($D$8/160)*(L107/60)*K107,($D$8/160)*(L107/60)*1)</f>
        <v>0</v>
      </c>
      <c r="N107" s="56">
        <f t="shared" ref="N107" si="173">M107*I107</f>
        <v>0</v>
      </c>
      <c r="O107" s="60">
        <f>IF(K107&gt;0.9,G107*K107,G107*1)</f>
        <v>0</v>
      </c>
      <c r="P107" s="56">
        <f t="shared" ref="P107" si="174">O107*I107</f>
        <v>0</v>
      </c>
      <c r="Q107" s="60">
        <f>IF(K107&gt;0.9,K107*H107,H107*1)</f>
        <v>0</v>
      </c>
      <c r="R107" s="56">
        <f t="shared" ref="R107" si="175">Q107*I107</f>
        <v>0</v>
      </c>
      <c r="S107" s="200">
        <f t="shared" ref="S107" si="176">O107+Q107+M107</f>
        <v>0</v>
      </c>
      <c r="T107" s="201">
        <f t="shared" ref="T107" si="177">N107+P107+R107</f>
        <v>0</v>
      </c>
    </row>
    <row r="108" spans="2:20" x14ac:dyDescent="0.2">
      <c r="B108" s="197"/>
      <c r="C108" s="42"/>
      <c r="D108" s="15" t="s">
        <v>81</v>
      </c>
      <c r="E108" s="198">
        <f>IFERROR(VLOOKUP(D108,vstupy!$B$2:$C$12,2,FALSE),0)</f>
        <v>0</v>
      </c>
      <c r="F108" s="44"/>
      <c r="G108" s="46"/>
      <c r="H108" s="46"/>
      <c r="I108" s="44"/>
      <c r="J108" s="49"/>
      <c r="K108" s="199"/>
      <c r="L108" s="51"/>
      <c r="M108" s="54"/>
      <c r="N108" s="56"/>
      <c r="O108" s="200"/>
      <c r="P108" s="56"/>
      <c r="Q108" s="200"/>
      <c r="R108" s="56"/>
      <c r="S108" s="200"/>
      <c r="T108" s="201"/>
    </row>
    <row r="109" spans="2:20" x14ac:dyDescent="0.2">
      <c r="B109" s="197"/>
      <c r="C109" s="42"/>
      <c r="D109" s="15" t="s">
        <v>81</v>
      </c>
      <c r="E109" s="198">
        <f>IFERROR(VLOOKUP(D109,vstupy!$B$2:$C$12,2,FALSE),0)</f>
        <v>0</v>
      </c>
      <c r="F109" s="44"/>
      <c r="G109" s="46"/>
      <c r="H109" s="46"/>
      <c r="I109" s="44"/>
      <c r="J109" s="59"/>
      <c r="K109" s="199"/>
      <c r="L109" s="51"/>
      <c r="M109" s="60"/>
      <c r="N109" s="58"/>
      <c r="O109" s="200"/>
      <c r="P109" s="58"/>
      <c r="Q109" s="200"/>
      <c r="R109" s="58"/>
      <c r="S109" s="203"/>
      <c r="T109" s="204"/>
    </row>
    <row r="110" spans="2:20" ht="12.75" customHeight="1" x14ac:dyDescent="0.2">
      <c r="B110" s="192">
        <v>34</v>
      </c>
      <c r="C110" s="41"/>
      <c r="D110" s="15" t="s">
        <v>81</v>
      </c>
      <c r="E110" s="198">
        <f>IFERROR(VLOOKUP(D110,vstupy!$B$2:$C$12,2,FALSE),0)</f>
        <v>0</v>
      </c>
      <c r="F110" s="44">
        <v>0</v>
      </c>
      <c r="G110" s="46">
        <v>0</v>
      </c>
      <c r="H110" s="46">
        <v>0</v>
      </c>
      <c r="I110" s="44">
        <v>0</v>
      </c>
      <c r="J110" s="48" t="s">
        <v>68</v>
      </c>
      <c r="K110" s="199">
        <f>VLOOKUP(J110,vstupy!$B$17:$C$27,2,FALSE)</f>
        <v>0</v>
      </c>
      <c r="L110" s="51">
        <f>IF(F110=0,SUM(E110:E112),F110)</f>
        <v>0</v>
      </c>
      <c r="M110" s="53">
        <f>IF(K110&gt;0.9,($D$8/160)*(L110/60)*K110,($D$8/160)*(L110/60)*1)</f>
        <v>0</v>
      </c>
      <c r="N110" s="56">
        <f t="shared" ref="N110" si="178">M110*I110</f>
        <v>0</v>
      </c>
      <c r="O110" s="60">
        <f>IF(K110&gt;0.9,G110*K110,G110*1)</f>
        <v>0</v>
      </c>
      <c r="P110" s="56">
        <f t="shared" ref="P110" si="179">O110*I110</f>
        <v>0</v>
      </c>
      <c r="Q110" s="60">
        <f>IF(K110&gt;0.9,K110*H110,H110*1)</f>
        <v>0</v>
      </c>
      <c r="R110" s="56">
        <f t="shared" ref="R110" si="180">Q110*I110</f>
        <v>0</v>
      </c>
      <c r="S110" s="200">
        <f t="shared" ref="S110" si="181">O110+Q110+M110</f>
        <v>0</v>
      </c>
      <c r="T110" s="201">
        <f t="shared" ref="T110" si="182">N110+P110+R110</f>
        <v>0</v>
      </c>
    </row>
    <row r="111" spans="2:20" x14ac:dyDescent="0.2">
      <c r="B111" s="197"/>
      <c r="C111" s="42"/>
      <c r="D111" s="15" t="s">
        <v>81</v>
      </c>
      <c r="E111" s="198">
        <f>IFERROR(VLOOKUP(D111,vstupy!$B$2:$C$12,2,FALSE),0)</f>
        <v>0</v>
      </c>
      <c r="F111" s="44"/>
      <c r="G111" s="46"/>
      <c r="H111" s="46"/>
      <c r="I111" s="44"/>
      <c r="J111" s="49"/>
      <c r="K111" s="199"/>
      <c r="L111" s="51"/>
      <c r="M111" s="54"/>
      <c r="N111" s="56"/>
      <c r="O111" s="200"/>
      <c r="P111" s="56"/>
      <c r="Q111" s="200"/>
      <c r="R111" s="56"/>
      <c r="S111" s="200"/>
      <c r="T111" s="201"/>
    </row>
    <row r="112" spans="2:20" x14ac:dyDescent="0.2">
      <c r="B112" s="197"/>
      <c r="C112" s="42"/>
      <c r="D112" s="15" t="s">
        <v>81</v>
      </c>
      <c r="E112" s="198">
        <f>IFERROR(VLOOKUP(D112,vstupy!$B$2:$C$12,2,FALSE),0)</f>
        <v>0</v>
      </c>
      <c r="F112" s="44"/>
      <c r="G112" s="46"/>
      <c r="H112" s="46"/>
      <c r="I112" s="44"/>
      <c r="J112" s="59"/>
      <c r="K112" s="199"/>
      <c r="L112" s="51"/>
      <c r="M112" s="60"/>
      <c r="N112" s="58"/>
      <c r="O112" s="200"/>
      <c r="P112" s="58"/>
      <c r="Q112" s="200"/>
      <c r="R112" s="58"/>
      <c r="S112" s="203"/>
      <c r="T112" s="204"/>
    </row>
    <row r="113" spans="2:20" ht="12.75" customHeight="1" x14ac:dyDescent="0.2">
      <c r="B113" s="192">
        <v>35</v>
      </c>
      <c r="C113" s="41"/>
      <c r="D113" s="15" t="s">
        <v>81</v>
      </c>
      <c r="E113" s="198">
        <f>IFERROR(VLOOKUP(D113,vstupy!$B$2:$C$12,2,FALSE),0)</f>
        <v>0</v>
      </c>
      <c r="F113" s="44">
        <v>0</v>
      </c>
      <c r="G113" s="46">
        <v>0</v>
      </c>
      <c r="H113" s="46">
        <v>0</v>
      </c>
      <c r="I113" s="44">
        <v>0</v>
      </c>
      <c r="J113" s="48" t="s">
        <v>68</v>
      </c>
      <c r="K113" s="199">
        <f>VLOOKUP(J113,vstupy!$B$17:$C$27,2,FALSE)</f>
        <v>0</v>
      </c>
      <c r="L113" s="51">
        <f>IF(F113=0,SUM(E113:E115),F113)</f>
        <v>0</v>
      </c>
      <c r="M113" s="53">
        <f>IF(K113&gt;0.9,($D$8/160)*(L113/60)*K113,($D$8/160)*(L113/60)*1)</f>
        <v>0</v>
      </c>
      <c r="N113" s="56">
        <f t="shared" ref="N113" si="183">M113*I113</f>
        <v>0</v>
      </c>
      <c r="O113" s="60">
        <f>IF(K113&gt;0.9,G113*K113,G113*1)</f>
        <v>0</v>
      </c>
      <c r="P113" s="56">
        <f t="shared" ref="P113" si="184">O113*I113</f>
        <v>0</v>
      </c>
      <c r="Q113" s="60">
        <f>IF(K113&gt;0.9,K113*H113,H113*1)</f>
        <v>0</v>
      </c>
      <c r="R113" s="56">
        <f t="shared" ref="R113" si="185">Q113*I113</f>
        <v>0</v>
      </c>
      <c r="S113" s="200">
        <f t="shared" ref="S113" si="186">O113+Q113+M113</f>
        <v>0</v>
      </c>
      <c r="T113" s="201">
        <f t="shared" ref="T113" si="187">N113+P113+R113</f>
        <v>0</v>
      </c>
    </row>
    <row r="114" spans="2:20" x14ac:dyDescent="0.2">
      <c r="B114" s="197"/>
      <c r="C114" s="42"/>
      <c r="D114" s="15" t="s">
        <v>81</v>
      </c>
      <c r="E114" s="198">
        <f>IFERROR(VLOOKUP(D114,vstupy!$B$2:$C$12,2,FALSE),0)</f>
        <v>0</v>
      </c>
      <c r="F114" s="44"/>
      <c r="G114" s="46"/>
      <c r="H114" s="46"/>
      <c r="I114" s="44"/>
      <c r="J114" s="49"/>
      <c r="K114" s="199"/>
      <c r="L114" s="51"/>
      <c r="M114" s="54"/>
      <c r="N114" s="56"/>
      <c r="O114" s="200"/>
      <c r="P114" s="56"/>
      <c r="Q114" s="200"/>
      <c r="R114" s="56"/>
      <c r="S114" s="200"/>
      <c r="T114" s="201"/>
    </row>
    <row r="115" spans="2:20" x14ac:dyDescent="0.2">
      <c r="B115" s="197"/>
      <c r="C115" s="42"/>
      <c r="D115" s="15" t="s">
        <v>81</v>
      </c>
      <c r="E115" s="198">
        <f>IFERROR(VLOOKUP(D115,vstupy!$B$2:$C$12,2,FALSE),0)</f>
        <v>0</v>
      </c>
      <c r="F115" s="44"/>
      <c r="G115" s="46"/>
      <c r="H115" s="46"/>
      <c r="I115" s="44"/>
      <c r="J115" s="59"/>
      <c r="K115" s="199"/>
      <c r="L115" s="51"/>
      <c r="M115" s="60"/>
      <c r="N115" s="58"/>
      <c r="O115" s="200"/>
      <c r="P115" s="58"/>
      <c r="Q115" s="200"/>
      <c r="R115" s="58"/>
      <c r="S115" s="203"/>
      <c r="T115" s="204"/>
    </row>
    <row r="116" spans="2:20" ht="12.75" customHeight="1" x14ac:dyDescent="0.2">
      <c r="B116" s="192">
        <v>36</v>
      </c>
      <c r="C116" s="41"/>
      <c r="D116" s="15" t="s">
        <v>81</v>
      </c>
      <c r="E116" s="198">
        <f>IFERROR(VLOOKUP(D116,vstupy!$B$2:$C$12,2,FALSE),0)</f>
        <v>0</v>
      </c>
      <c r="F116" s="44">
        <v>0</v>
      </c>
      <c r="G116" s="46">
        <v>0</v>
      </c>
      <c r="H116" s="46">
        <v>0</v>
      </c>
      <c r="I116" s="44">
        <v>0</v>
      </c>
      <c r="J116" s="48" t="s">
        <v>68</v>
      </c>
      <c r="K116" s="199">
        <f>VLOOKUP(J116,vstupy!$B$17:$C$27,2,FALSE)</f>
        <v>0</v>
      </c>
      <c r="L116" s="51">
        <f>IF(F116=0,SUM(E116:E118),F116)</f>
        <v>0</v>
      </c>
      <c r="M116" s="53">
        <f>IF(K116&gt;0.9,($D$8/160)*(L116/60)*K116,($D$8/160)*(L116/60)*1)</f>
        <v>0</v>
      </c>
      <c r="N116" s="56">
        <f t="shared" ref="N116" si="188">M116*I116</f>
        <v>0</v>
      </c>
      <c r="O116" s="60">
        <f>IF(K116&gt;0.9,G116*K116,G116*1)</f>
        <v>0</v>
      </c>
      <c r="P116" s="56">
        <f t="shared" ref="P116" si="189">O116*I116</f>
        <v>0</v>
      </c>
      <c r="Q116" s="60">
        <f>IF(K116&gt;0.9,K116*H116,H116*1)</f>
        <v>0</v>
      </c>
      <c r="R116" s="56">
        <f t="shared" ref="R116" si="190">Q116*I116</f>
        <v>0</v>
      </c>
      <c r="S116" s="200">
        <f t="shared" ref="S116" si="191">O116+Q116+M116</f>
        <v>0</v>
      </c>
      <c r="T116" s="201">
        <f t="shared" ref="T116" si="192">N116+P116+R116</f>
        <v>0</v>
      </c>
    </row>
    <row r="117" spans="2:20" x14ac:dyDescent="0.2">
      <c r="B117" s="197"/>
      <c r="C117" s="42"/>
      <c r="D117" s="15" t="s">
        <v>81</v>
      </c>
      <c r="E117" s="198">
        <f>IFERROR(VLOOKUP(D117,vstupy!$B$2:$C$12,2,FALSE),0)</f>
        <v>0</v>
      </c>
      <c r="F117" s="44"/>
      <c r="G117" s="46"/>
      <c r="H117" s="46"/>
      <c r="I117" s="44"/>
      <c r="J117" s="49"/>
      <c r="K117" s="199"/>
      <c r="L117" s="51"/>
      <c r="M117" s="54"/>
      <c r="N117" s="56"/>
      <c r="O117" s="200"/>
      <c r="P117" s="56"/>
      <c r="Q117" s="200"/>
      <c r="R117" s="56"/>
      <c r="S117" s="200"/>
      <c r="T117" s="201"/>
    </row>
    <row r="118" spans="2:20" x14ac:dyDescent="0.2">
      <c r="B118" s="197"/>
      <c r="C118" s="42"/>
      <c r="D118" s="15" t="s">
        <v>81</v>
      </c>
      <c r="E118" s="198">
        <f>IFERROR(VLOOKUP(D118,vstupy!$B$2:$C$12,2,FALSE),0)</f>
        <v>0</v>
      </c>
      <c r="F118" s="44"/>
      <c r="G118" s="46"/>
      <c r="H118" s="46"/>
      <c r="I118" s="44"/>
      <c r="J118" s="59"/>
      <c r="K118" s="199"/>
      <c r="L118" s="51"/>
      <c r="M118" s="60"/>
      <c r="N118" s="58"/>
      <c r="O118" s="200"/>
      <c r="P118" s="58"/>
      <c r="Q118" s="200"/>
      <c r="R118" s="58"/>
      <c r="S118" s="203"/>
      <c r="T118" s="204"/>
    </row>
    <row r="119" spans="2:20" ht="12.75" customHeight="1" x14ac:dyDescent="0.2">
      <c r="B119" s="192">
        <v>37</v>
      </c>
      <c r="C119" s="41"/>
      <c r="D119" s="15" t="s">
        <v>81</v>
      </c>
      <c r="E119" s="198">
        <f>IFERROR(VLOOKUP(D119,vstupy!$B$2:$C$12,2,FALSE),0)</f>
        <v>0</v>
      </c>
      <c r="F119" s="44">
        <v>0</v>
      </c>
      <c r="G119" s="46">
        <v>0</v>
      </c>
      <c r="H119" s="46">
        <v>0</v>
      </c>
      <c r="I119" s="44">
        <v>0</v>
      </c>
      <c r="J119" s="48" t="s">
        <v>68</v>
      </c>
      <c r="K119" s="199">
        <f>VLOOKUP(J119,vstupy!$B$17:$C$27,2,FALSE)</f>
        <v>0</v>
      </c>
      <c r="L119" s="51">
        <f>IF(F119=0,SUM(E119:E121),F119)</f>
        <v>0</v>
      </c>
      <c r="M119" s="53">
        <f>IF(K119&gt;0.9,($D$8/160)*(L119/60)*K119,($D$8/160)*(L119/60)*1)</f>
        <v>0</v>
      </c>
      <c r="N119" s="56">
        <f t="shared" ref="N119" si="193">M119*I119</f>
        <v>0</v>
      </c>
      <c r="O119" s="60">
        <f>IF(K119&gt;0.9,G119*K119,G119*1)</f>
        <v>0</v>
      </c>
      <c r="P119" s="56">
        <f t="shared" ref="P119" si="194">O119*I119</f>
        <v>0</v>
      </c>
      <c r="Q119" s="60">
        <f>IF(K119&gt;0.9,K119*H119,H119*1)</f>
        <v>0</v>
      </c>
      <c r="R119" s="56">
        <f t="shared" ref="R119" si="195">Q119*I119</f>
        <v>0</v>
      </c>
      <c r="S119" s="200">
        <f t="shared" ref="S119" si="196">O119+Q119+M119</f>
        <v>0</v>
      </c>
      <c r="T119" s="201">
        <f t="shared" ref="T119" si="197">N119+P119+R119</f>
        <v>0</v>
      </c>
    </row>
    <row r="120" spans="2:20" x14ac:dyDescent="0.2">
      <c r="B120" s="197"/>
      <c r="C120" s="42"/>
      <c r="D120" s="15" t="s">
        <v>81</v>
      </c>
      <c r="E120" s="198">
        <f>IFERROR(VLOOKUP(D120,vstupy!$B$2:$C$12,2,FALSE),0)</f>
        <v>0</v>
      </c>
      <c r="F120" s="44"/>
      <c r="G120" s="46"/>
      <c r="H120" s="46"/>
      <c r="I120" s="44"/>
      <c r="J120" s="49"/>
      <c r="K120" s="199"/>
      <c r="L120" s="51"/>
      <c r="M120" s="54"/>
      <c r="N120" s="56"/>
      <c r="O120" s="200"/>
      <c r="P120" s="56"/>
      <c r="Q120" s="200"/>
      <c r="R120" s="56"/>
      <c r="S120" s="200"/>
      <c r="T120" s="201"/>
    </row>
    <row r="121" spans="2:20" x14ac:dyDescent="0.2">
      <c r="B121" s="197"/>
      <c r="C121" s="42"/>
      <c r="D121" s="15" t="s">
        <v>81</v>
      </c>
      <c r="E121" s="198">
        <f>IFERROR(VLOOKUP(D121,vstupy!$B$2:$C$12,2,FALSE),0)</f>
        <v>0</v>
      </c>
      <c r="F121" s="44"/>
      <c r="G121" s="46"/>
      <c r="H121" s="46"/>
      <c r="I121" s="44"/>
      <c r="J121" s="59"/>
      <c r="K121" s="199"/>
      <c r="L121" s="51"/>
      <c r="M121" s="60"/>
      <c r="N121" s="58"/>
      <c r="O121" s="200"/>
      <c r="P121" s="58"/>
      <c r="Q121" s="200"/>
      <c r="R121" s="58"/>
      <c r="S121" s="203"/>
      <c r="T121" s="204"/>
    </row>
    <row r="122" spans="2:20" ht="12.75" customHeight="1" x14ac:dyDescent="0.2">
      <c r="B122" s="192">
        <v>38</v>
      </c>
      <c r="C122" s="41"/>
      <c r="D122" s="15" t="s">
        <v>81</v>
      </c>
      <c r="E122" s="198">
        <f>IFERROR(VLOOKUP(D122,vstupy!$B$2:$C$12,2,FALSE),0)</f>
        <v>0</v>
      </c>
      <c r="F122" s="44">
        <v>0</v>
      </c>
      <c r="G122" s="46">
        <v>0</v>
      </c>
      <c r="H122" s="46">
        <v>0</v>
      </c>
      <c r="I122" s="44">
        <v>0</v>
      </c>
      <c r="J122" s="48" t="s">
        <v>68</v>
      </c>
      <c r="K122" s="199">
        <f>VLOOKUP(J122,vstupy!$B$17:$C$27,2,FALSE)</f>
        <v>0</v>
      </c>
      <c r="L122" s="51">
        <f>IF(F122=0,SUM(E122:E124),F122)</f>
        <v>0</v>
      </c>
      <c r="M122" s="53">
        <f>IF(K122&gt;0.9,($D$8/160)*(L122/60)*K122,($D$8/160)*(L122/60)*1)</f>
        <v>0</v>
      </c>
      <c r="N122" s="56">
        <f t="shared" ref="N122" si="198">M122*I122</f>
        <v>0</v>
      </c>
      <c r="O122" s="60">
        <f>IF(K122&gt;0.9,G122*K122,G122*1)</f>
        <v>0</v>
      </c>
      <c r="P122" s="56">
        <f t="shared" ref="P122" si="199">O122*I122</f>
        <v>0</v>
      </c>
      <c r="Q122" s="60">
        <f>IF(K122&gt;0.9,K122*H122,H122*1)</f>
        <v>0</v>
      </c>
      <c r="R122" s="56">
        <f t="shared" ref="R122" si="200">Q122*I122</f>
        <v>0</v>
      </c>
      <c r="S122" s="200">
        <f t="shared" ref="S122" si="201">O122+Q122+M122</f>
        <v>0</v>
      </c>
      <c r="T122" s="201">
        <f t="shared" ref="T122" si="202">N122+P122+R122</f>
        <v>0</v>
      </c>
    </row>
    <row r="123" spans="2:20" x14ac:dyDescent="0.2">
      <c r="B123" s="197"/>
      <c r="C123" s="42"/>
      <c r="D123" s="15" t="s">
        <v>81</v>
      </c>
      <c r="E123" s="198">
        <f>IFERROR(VLOOKUP(D123,vstupy!$B$2:$C$12,2,FALSE),0)</f>
        <v>0</v>
      </c>
      <c r="F123" s="44"/>
      <c r="G123" s="46"/>
      <c r="H123" s="46"/>
      <c r="I123" s="44"/>
      <c r="J123" s="49"/>
      <c r="K123" s="199"/>
      <c r="L123" s="51"/>
      <c r="M123" s="54"/>
      <c r="N123" s="56"/>
      <c r="O123" s="200"/>
      <c r="P123" s="56"/>
      <c r="Q123" s="200"/>
      <c r="R123" s="56"/>
      <c r="S123" s="200"/>
      <c r="T123" s="201"/>
    </row>
    <row r="124" spans="2:20" x14ac:dyDescent="0.2">
      <c r="B124" s="197"/>
      <c r="C124" s="42"/>
      <c r="D124" s="15" t="s">
        <v>81</v>
      </c>
      <c r="E124" s="198">
        <f>IFERROR(VLOOKUP(D124,vstupy!$B$2:$C$12,2,FALSE),0)</f>
        <v>0</v>
      </c>
      <c r="F124" s="44"/>
      <c r="G124" s="46"/>
      <c r="H124" s="46"/>
      <c r="I124" s="44"/>
      <c r="J124" s="59"/>
      <c r="K124" s="199"/>
      <c r="L124" s="51"/>
      <c r="M124" s="60"/>
      <c r="N124" s="58"/>
      <c r="O124" s="200"/>
      <c r="P124" s="58"/>
      <c r="Q124" s="200"/>
      <c r="R124" s="58"/>
      <c r="S124" s="203"/>
      <c r="T124" s="204"/>
    </row>
    <row r="125" spans="2:20" ht="12.75" customHeight="1" x14ac:dyDescent="0.2">
      <c r="B125" s="192">
        <v>39</v>
      </c>
      <c r="C125" s="41"/>
      <c r="D125" s="15" t="s">
        <v>81</v>
      </c>
      <c r="E125" s="198">
        <f>IFERROR(VLOOKUP(D125,vstupy!$B$2:$C$12,2,FALSE),0)</f>
        <v>0</v>
      </c>
      <c r="F125" s="44">
        <v>0</v>
      </c>
      <c r="G125" s="46">
        <v>0</v>
      </c>
      <c r="H125" s="46">
        <v>0</v>
      </c>
      <c r="I125" s="44">
        <v>0</v>
      </c>
      <c r="J125" s="48" t="s">
        <v>68</v>
      </c>
      <c r="K125" s="199">
        <f>VLOOKUP(J125,vstupy!$B$17:$C$27,2,FALSE)</f>
        <v>0</v>
      </c>
      <c r="L125" s="51">
        <f>IF(F125=0,SUM(E125:E127),F125)</f>
        <v>0</v>
      </c>
      <c r="M125" s="53">
        <f>IF(K125&gt;0.9,($D$8/160)*(L125/60)*K125,($D$8/160)*(L125/60)*1)</f>
        <v>0</v>
      </c>
      <c r="N125" s="56">
        <f t="shared" ref="N125" si="203">M125*I125</f>
        <v>0</v>
      </c>
      <c r="O125" s="60">
        <f>IF(K125&gt;0.9,G125*K125,G125*1)</f>
        <v>0</v>
      </c>
      <c r="P125" s="56">
        <f t="shared" ref="P125" si="204">O125*I125</f>
        <v>0</v>
      </c>
      <c r="Q125" s="60">
        <f>IF(K125&gt;0.9,K125*H125,H125*1)</f>
        <v>0</v>
      </c>
      <c r="R125" s="56">
        <f t="shared" ref="R125" si="205">Q125*I125</f>
        <v>0</v>
      </c>
      <c r="S125" s="200">
        <f t="shared" ref="S125" si="206">O125+Q125+M125</f>
        <v>0</v>
      </c>
      <c r="T125" s="201">
        <f t="shared" ref="T125" si="207">N125+P125+R125</f>
        <v>0</v>
      </c>
    </row>
    <row r="126" spans="2:20" x14ac:dyDescent="0.2">
      <c r="B126" s="197"/>
      <c r="C126" s="42"/>
      <c r="D126" s="15" t="s">
        <v>81</v>
      </c>
      <c r="E126" s="198">
        <f>IFERROR(VLOOKUP(D126,vstupy!$B$2:$C$12,2,FALSE),0)</f>
        <v>0</v>
      </c>
      <c r="F126" s="44"/>
      <c r="G126" s="46"/>
      <c r="H126" s="46"/>
      <c r="I126" s="44"/>
      <c r="J126" s="49"/>
      <c r="K126" s="199"/>
      <c r="L126" s="51"/>
      <c r="M126" s="54"/>
      <c r="N126" s="56"/>
      <c r="O126" s="200"/>
      <c r="P126" s="56"/>
      <c r="Q126" s="200"/>
      <c r="R126" s="56"/>
      <c r="S126" s="200"/>
      <c r="T126" s="201"/>
    </row>
    <row r="127" spans="2:20" x14ac:dyDescent="0.2">
      <c r="B127" s="197"/>
      <c r="C127" s="42"/>
      <c r="D127" s="15" t="s">
        <v>81</v>
      </c>
      <c r="E127" s="198">
        <f>IFERROR(VLOOKUP(D127,vstupy!$B$2:$C$12,2,FALSE),0)</f>
        <v>0</v>
      </c>
      <c r="F127" s="44"/>
      <c r="G127" s="46"/>
      <c r="H127" s="46"/>
      <c r="I127" s="44"/>
      <c r="J127" s="59"/>
      <c r="K127" s="199"/>
      <c r="L127" s="51"/>
      <c r="M127" s="60"/>
      <c r="N127" s="58"/>
      <c r="O127" s="200"/>
      <c r="P127" s="58"/>
      <c r="Q127" s="200"/>
      <c r="R127" s="58"/>
      <c r="S127" s="203"/>
      <c r="T127" s="204"/>
    </row>
    <row r="128" spans="2:20" ht="12.75" customHeight="1" x14ac:dyDescent="0.2">
      <c r="B128" s="192">
        <v>40</v>
      </c>
      <c r="C128" s="41"/>
      <c r="D128" s="15" t="s">
        <v>81</v>
      </c>
      <c r="E128" s="198">
        <f>IFERROR(VLOOKUP(D128,vstupy!$B$2:$C$12,2,FALSE),0)</f>
        <v>0</v>
      </c>
      <c r="F128" s="44">
        <v>0</v>
      </c>
      <c r="G128" s="46">
        <v>0</v>
      </c>
      <c r="H128" s="46">
        <v>0</v>
      </c>
      <c r="I128" s="44">
        <v>0</v>
      </c>
      <c r="J128" s="48" t="s">
        <v>68</v>
      </c>
      <c r="K128" s="199">
        <f>VLOOKUP(J128,vstupy!$B$17:$C$27,2,FALSE)</f>
        <v>0</v>
      </c>
      <c r="L128" s="51">
        <f>IF(F128=0,SUM(E128:E130),F128)</f>
        <v>0</v>
      </c>
      <c r="M128" s="53">
        <f>IF(K128&gt;0.9,($D$8/160)*(L128/60)*K128,($D$8/160)*(L128/60)*1)</f>
        <v>0</v>
      </c>
      <c r="N128" s="56">
        <f t="shared" ref="N128" si="208">M128*I128</f>
        <v>0</v>
      </c>
      <c r="O128" s="60">
        <f>IF(K128&gt;0.9,G128*K128,G128*1)</f>
        <v>0</v>
      </c>
      <c r="P128" s="56">
        <f t="shared" ref="P128" si="209">O128*I128</f>
        <v>0</v>
      </c>
      <c r="Q128" s="60">
        <f>IF(K128&gt;0.9,K128*H128,H128*1)</f>
        <v>0</v>
      </c>
      <c r="R128" s="56">
        <f t="shared" ref="R128" si="210">Q128*I128</f>
        <v>0</v>
      </c>
      <c r="S128" s="200">
        <f t="shared" ref="S128" si="211">O128+Q128+M128</f>
        <v>0</v>
      </c>
      <c r="T128" s="201">
        <f t="shared" ref="T128" si="212">N128+P128+R128</f>
        <v>0</v>
      </c>
    </row>
    <row r="129" spans="2:20" x14ac:dyDescent="0.2">
      <c r="B129" s="197"/>
      <c r="C129" s="42"/>
      <c r="D129" s="15" t="s">
        <v>81</v>
      </c>
      <c r="E129" s="198">
        <f>IFERROR(VLOOKUP(D129,vstupy!$B$2:$C$12,2,FALSE),0)</f>
        <v>0</v>
      </c>
      <c r="F129" s="44"/>
      <c r="G129" s="46"/>
      <c r="H129" s="46"/>
      <c r="I129" s="44"/>
      <c r="J129" s="49"/>
      <c r="K129" s="199"/>
      <c r="L129" s="51"/>
      <c r="M129" s="54"/>
      <c r="N129" s="56"/>
      <c r="O129" s="200"/>
      <c r="P129" s="56"/>
      <c r="Q129" s="200"/>
      <c r="R129" s="56"/>
      <c r="S129" s="200"/>
      <c r="T129" s="201"/>
    </row>
    <row r="130" spans="2:20" x14ac:dyDescent="0.2">
      <c r="B130" s="197"/>
      <c r="C130" s="42"/>
      <c r="D130" s="15" t="s">
        <v>81</v>
      </c>
      <c r="E130" s="198">
        <f>IFERROR(VLOOKUP(D130,vstupy!$B$2:$C$12,2,FALSE),0)</f>
        <v>0</v>
      </c>
      <c r="F130" s="44"/>
      <c r="G130" s="46"/>
      <c r="H130" s="46"/>
      <c r="I130" s="44"/>
      <c r="J130" s="59"/>
      <c r="K130" s="199"/>
      <c r="L130" s="51"/>
      <c r="M130" s="60"/>
      <c r="N130" s="58"/>
      <c r="O130" s="200"/>
      <c r="P130" s="58"/>
      <c r="Q130" s="200"/>
      <c r="R130" s="58"/>
      <c r="S130" s="203"/>
      <c r="T130" s="204"/>
    </row>
    <row r="131" spans="2:20" ht="12.75" customHeight="1" x14ac:dyDescent="0.2">
      <c r="B131" s="192">
        <v>41</v>
      </c>
      <c r="C131" s="41"/>
      <c r="D131" s="15" t="s">
        <v>81</v>
      </c>
      <c r="E131" s="198">
        <f>IFERROR(VLOOKUP(D131,vstupy!$B$2:$C$12,2,FALSE),0)</f>
        <v>0</v>
      </c>
      <c r="F131" s="44">
        <v>0</v>
      </c>
      <c r="G131" s="46">
        <v>0</v>
      </c>
      <c r="H131" s="46">
        <v>0</v>
      </c>
      <c r="I131" s="44">
        <v>0</v>
      </c>
      <c r="J131" s="48" t="s">
        <v>68</v>
      </c>
      <c r="K131" s="199">
        <f>VLOOKUP(J131,vstupy!$B$17:$C$27,2,FALSE)</f>
        <v>0</v>
      </c>
      <c r="L131" s="51">
        <f>IF(F131=0,SUM(E131:E133),F131)</f>
        <v>0</v>
      </c>
      <c r="M131" s="53">
        <f>IF(K131&gt;0.9,($D$8/160)*(L131/60)*K131,($D$8/160)*(L131/60)*1)</f>
        <v>0</v>
      </c>
      <c r="N131" s="56">
        <f t="shared" ref="N131" si="213">M131*I131</f>
        <v>0</v>
      </c>
      <c r="O131" s="60">
        <f>IF(K131&gt;0.9,G131*K131,G131*1)</f>
        <v>0</v>
      </c>
      <c r="P131" s="56">
        <f t="shared" ref="P131" si="214">O131*I131</f>
        <v>0</v>
      </c>
      <c r="Q131" s="60">
        <f>IF(K131&gt;0.9,K131*H131,H131*1)</f>
        <v>0</v>
      </c>
      <c r="R131" s="56">
        <f t="shared" ref="R131" si="215">Q131*I131</f>
        <v>0</v>
      </c>
      <c r="S131" s="200">
        <f t="shared" ref="S131" si="216">O131+Q131+M131</f>
        <v>0</v>
      </c>
      <c r="T131" s="201">
        <f t="shared" ref="T131" si="217">N131+P131+R131</f>
        <v>0</v>
      </c>
    </row>
    <row r="132" spans="2:20" x14ac:dyDescent="0.2">
      <c r="B132" s="197"/>
      <c r="C132" s="42"/>
      <c r="D132" s="15" t="s">
        <v>81</v>
      </c>
      <c r="E132" s="198">
        <f>IFERROR(VLOOKUP(D132,vstupy!$B$2:$C$12,2,FALSE),0)</f>
        <v>0</v>
      </c>
      <c r="F132" s="44"/>
      <c r="G132" s="46"/>
      <c r="H132" s="46"/>
      <c r="I132" s="44"/>
      <c r="J132" s="49"/>
      <c r="K132" s="199"/>
      <c r="L132" s="51"/>
      <c r="M132" s="54"/>
      <c r="N132" s="56"/>
      <c r="O132" s="200"/>
      <c r="P132" s="56"/>
      <c r="Q132" s="200"/>
      <c r="R132" s="56"/>
      <c r="S132" s="200"/>
      <c r="T132" s="201"/>
    </row>
    <row r="133" spans="2:20" x14ac:dyDescent="0.2">
      <c r="B133" s="197"/>
      <c r="C133" s="42"/>
      <c r="D133" s="15" t="s">
        <v>81</v>
      </c>
      <c r="E133" s="198">
        <f>IFERROR(VLOOKUP(D133,vstupy!$B$2:$C$12,2,FALSE),0)</f>
        <v>0</v>
      </c>
      <c r="F133" s="44"/>
      <c r="G133" s="46"/>
      <c r="H133" s="46"/>
      <c r="I133" s="44"/>
      <c r="J133" s="59"/>
      <c r="K133" s="199"/>
      <c r="L133" s="51"/>
      <c r="M133" s="60"/>
      <c r="N133" s="58"/>
      <c r="O133" s="200"/>
      <c r="P133" s="58"/>
      <c r="Q133" s="200"/>
      <c r="R133" s="58"/>
      <c r="S133" s="203"/>
      <c r="T133" s="204"/>
    </row>
    <row r="134" spans="2:20" ht="12.75" customHeight="1" x14ac:dyDescent="0.2">
      <c r="B134" s="192">
        <v>42</v>
      </c>
      <c r="C134" s="41"/>
      <c r="D134" s="15" t="s">
        <v>81</v>
      </c>
      <c r="E134" s="198">
        <f>IFERROR(VLOOKUP(D134,vstupy!$B$2:$C$12,2,FALSE),0)</f>
        <v>0</v>
      </c>
      <c r="F134" s="44">
        <v>0</v>
      </c>
      <c r="G134" s="46">
        <v>0</v>
      </c>
      <c r="H134" s="46">
        <v>0</v>
      </c>
      <c r="I134" s="44">
        <v>0</v>
      </c>
      <c r="J134" s="48" t="s">
        <v>68</v>
      </c>
      <c r="K134" s="199">
        <f>VLOOKUP(J134,vstupy!$B$17:$C$27,2,FALSE)</f>
        <v>0</v>
      </c>
      <c r="L134" s="51">
        <f>IF(F134=0,SUM(E134:E136),F134)</f>
        <v>0</v>
      </c>
      <c r="M134" s="53">
        <f>IF(K134&gt;0.9,($D$8/160)*(L134/60)*K134,($D$8/160)*(L134/60)*1)</f>
        <v>0</v>
      </c>
      <c r="N134" s="56">
        <f t="shared" ref="N134" si="218">M134*I134</f>
        <v>0</v>
      </c>
      <c r="O134" s="60">
        <f>IF(K134&gt;0.9,G134*K134,G134*1)</f>
        <v>0</v>
      </c>
      <c r="P134" s="56">
        <f t="shared" ref="P134" si="219">O134*I134</f>
        <v>0</v>
      </c>
      <c r="Q134" s="60">
        <f>IF(K134&gt;0.9,K134*H134,H134*1)</f>
        <v>0</v>
      </c>
      <c r="R134" s="56">
        <f t="shared" ref="R134" si="220">Q134*I134</f>
        <v>0</v>
      </c>
      <c r="S134" s="200">
        <f t="shared" ref="S134" si="221">O134+Q134+M134</f>
        <v>0</v>
      </c>
      <c r="T134" s="201">
        <f t="shared" ref="T134" si="222">N134+P134+R134</f>
        <v>0</v>
      </c>
    </row>
    <row r="135" spans="2:20" x14ac:dyDescent="0.2">
      <c r="B135" s="197"/>
      <c r="C135" s="42"/>
      <c r="D135" s="15" t="s">
        <v>81</v>
      </c>
      <c r="E135" s="198">
        <f>IFERROR(VLOOKUP(D135,vstupy!$B$2:$C$12,2,FALSE),0)</f>
        <v>0</v>
      </c>
      <c r="F135" s="44"/>
      <c r="G135" s="46"/>
      <c r="H135" s="46"/>
      <c r="I135" s="44"/>
      <c r="J135" s="49"/>
      <c r="K135" s="199"/>
      <c r="L135" s="51"/>
      <c r="M135" s="54"/>
      <c r="N135" s="56"/>
      <c r="O135" s="200"/>
      <c r="P135" s="56"/>
      <c r="Q135" s="200"/>
      <c r="R135" s="56"/>
      <c r="S135" s="200"/>
      <c r="T135" s="201"/>
    </row>
    <row r="136" spans="2:20" x14ac:dyDescent="0.2">
      <c r="B136" s="197"/>
      <c r="C136" s="42"/>
      <c r="D136" s="15" t="s">
        <v>81</v>
      </c>
      <c r="E136" s="198">
        <f>IFERROR(VLOOKUP(D136,vstupy!$B$2:$C$12,2,FALSE),0)</f>
        <v>0</v>
      </c>
      <c r="F136" s="44"/>
      <c r="G136" s="46"/>
      <c r="H136" s="46"/>
      <c r="I136" s="44"/>
      <c r="J136" s="59"/>
      <c r="K136" s="199"/>
      <c r="L136" s="51"/>
      <c r="M136" s="60"/>
      <c r="N136" s="58"/>
      <c r="O136" s="200"/>
      <c r="P136" s="58"/>
      <c r="Q136" s="200"/>
      <c r="R136" s="58"/>
      <c r="S136" s="203"/>
      <c r="T136" s="204"/>
    </row>
    <row r="137" spans="2:20" ht="12.75" customHeight="1" x14ac:dyDescent="0.2">
      <c r="B137" s="192">
        <v>43</v>
      </c>
      <c r="C137" s="41"/>
      <c r="D137" s="15" t="s">
        <v>81</v>
      </c>
      <c r="E137" s="198">
        <f>IFERROR(VLOOKUP(D137,vstupy!$B$2:$C$12,2,FALSE),0)</f>
        <v>0</v>
      </c>
      <c r="F137" s="44">
        <v>0</v>
      </c>
      <c r="G137" s="46">
        <v>0</v>
      </c>
      <c r="H137" s="46">
        <v>0</v>
      </c>
      <c r="I137" s="44">
        <v>0</v>
      </c>
      <c r="J137" s="48" t="s">
        <v>68</v>
      </c>
      <c r="K137" s="199">
        <f>VLOOKUP(J137,vstupy!$B$17:$C$27,2,FALSE)</f>
        <v>0</v>
      </c>
      <c r="L137" s="51">
        <f>IF(F137=0,SUM(E137:E139),F137)</f>
        <v>0</v>
      </c>
      <c r="M137" s="53">
        <f>IF(K137&gt;0.9,($D$8/160)*(L137/60)*K137,($D$8/160)*(L137/60)*1)</f>
        <v>0</v>
      </c>
      <c r="N137" s="56">
        <f t="shared" ref="N137" si="223">M137*I137</f>
        <v>0</v>
      </c>
      <c r="O137" s="60">
        <f>IF(K137&gt;0.9,G137*K137,G137*1)</f>
        <v>0</v>
      </c>
      <c r="P137" s="56">
        <f t="shared" ref="P137" si="224">O137*I137</f>
        <v>0</v>
      </c>
      <c r="Q137" s="60">
        <f>IF(K137&gt;0.9,K137*H137,H137*1)</f>
        <v>0</v>
      </c>
      <c r="R137" s="56">
        <f t="shared" ref="R137" si="225">Q137*I137</f>
        <v>0</v>
      </c>
      <c r="S137" s="200">
        <f t="shared" ref="S137" si="226">O137+Q137+M137</f>
        <v>0</v>
      </c>
      <c r="T137" s="201">
        <f t="shared" ref="T137" si="227">N137+P137+R137</f>
        <v>0</v>
      </c>
    </row>
    <row r="138" spans="2:20" x14ac:dyDescent="0.2">
      <c r="B138" s="197"/>
      <c r="C138" s="42"/>
      <c r="D138" s="15" t="s">
        <v>81</v>
      </c>
      <c r="E138" s="198">
        <f>IFERROR(VLOOKUP(D138,vstupy!$B$2:$C$12,2,FALSE),0)</f>
        <v>0</v>
      </c>
      <c r="F138" s="44"/>
      <c r="G138" s="46"/>
      <c r="H138" s="46"/>
      <c r="I138" s="44"/>
      <c r="J138" s="49"/>
      <c r="K138" s="199"/>
      <c r="L138" s="51"/>
      <c r="M138" s="54"/>
      <c r="N138" s="56"/>
      <c r="O138" s="200"/>
      <c r="P138" s="56"/>
      <c r="Q138" s="200"/>
      <c r="R138" s="56"/>
      <c r="S138" s="200"/>
      <c r="T138" s="201"/>
    </row>
    <row r="139" spans="2:20" x14ac:dyDescent="0.2">
      <c r="B139" s="197"/>
      <c r="C139" s="42"/>
      <c r="D139" s="15" t="s">
        <v>81</v>
      </c>
      <c r="E139" s="198">
        <f>IFERROR(VLOOKUP(D139,vstupy!$B$2:$C$12,2,FALSE),0)</f>
        <v>0</v>
      </c>
      <c r="F139" s="44"/>
      <c r="G139" s="46"/>
      <c r="H139" s="46"/>
      <c r="I139" s="44"/>
      <c r="J139" s="59"/>
      <c r="K139" s="199"/>
      <c r="L139" s="51"/>
      <c r="M139" s="60"/>
      <c r="N139" s="58"/>
      <c r="O139" s="200"/>
      <c r="P139" s="58"/>
      <c r="Q139" s="200"/>
      <c r="R139" s="58"/>
      <c r="S139" s="203"/>
      <c r="T139" s="204"/>
    </row>
    <row r="140" spans="2:20" ht="12.75" customHeight="1" x14ac:dyDescent="0.2">
      <c r="B140" s="192">
        <v>44</v>
      </c>
      <c r="C140" s="41"/>
      <c r="D140" s="15" t="s">
        <v>81</v>
      </c>
      <c r="E140" s="198">
        <f>IFERROR(VLOOKUP(D140,vstupy!$B$2:$C$12,2,FALSE),0)</f>
        <v>0</v>
      </c>
      <c r="F140" s="44">
        <v>0</v>
      </c>
      <c r="G140" s="46">
        <v>0</v>
      </c>
      <c r="H140" s="46">
        <v>0</v>
      </c>
      <c r="I140" s="44">
        <v>0</v>
      </c>
      <c r="J140" s="48" t="s">
        <v>68</v>
      </c>
      <c r="K140" s="199">
        <f>VLOOKUP(J140,vstupy!$B$17:$C$27,2,FALSE)</f>
        <v>0</v>
      </c>
      <c r="L140" s="51">
        <f>IF(F140=0,SUM(E140:E142),F140)</f>
        <v>0</v>
      </c>
      <c r="M140" s="53">
        <f>IF(K140&gt;0.9,($D$8/160)*(L140/60)*K140,($D$8/160)*(L140/60)*1)</f>
        <v>0</v>
      </c>
      <c r="N140" s="56">
        <f t="shared" ref="N140" si="228">M140*I140</f>
        <v>0</v>
      </c>
      <c r="O140" s="60">
        <f>IF(K140&gt;0.9,G140*K140,G140*1)</f>
        <v>0</v>
      </c>
      <c r="P140" s="56">
        <f t="shared" ref="P140" si="229">O140*I140</f>
        <v>0</v>
      </c>
      <c r="Q140" s="60">
        <f>IF(K140&gt;0.9,K140*H140,H140*1)</f>
        <v>0</v>
      </c>
      <c r="R140" s="56">
        <f t="shared" ref="R140" si="230">Q140*I140</f>
        <v>0</v>
      </c>
      <c r="S140" s="200">
        <f t="shared" ref="S140" si="231">O140+Q140+M140</f>
        <v>0</v>
      </c>
      <c r="T140" s="201">
        <f t="shared" ref="T140" si="232">N140+P140+R140</f>
        <v>0</v>
      </c>
    </row>
    <row r="141" spans="2:20" x14ac:dyDescent="0.2">
      <c r="B141" s="197"/>
      <c r="C141" s="42"/>
      <c r="D141" s="15" t="s">
        <v>81</v>
      </c>
      <c r="E141" s="198">
        <f>IFERROR(VLOOKUP(D141,vstupy!$B$2:$C$12,2,FALSE),0)</f>
        <v>0</v>
      </c>
      <c r="F141" s="44"/>
      <c r="G141" s="46"/>
      <c r="H141" s="46"/>
      <c r="I141" s="44"/>
      <c r="J141" s="49"/>
      <c r="K141" s="199"/>
      <c r="L141" s="51"/>
      <c r="M141" s="54"/>
      <c r="N141" s="56"/>
      <c r="O141" s="200"/>
      <c r="P141" s="56"/>
      <c r="Q141" s="200"/>
      <c r="R141" s="56"/>
      <c r="S141" s="200"/>
      <c r="T141" s="201"/>
    </row>
    <row r="142" spans="2:20" x14ac:dyDescent="0.2">
      <c r="B142" s="197"/>
      <c r="C142" s="42"/>
      <c r="D142" s="15" t="s">
        <v>81</v>
      </c>
      <c r="E142" s="198">
        <f>IFERROR(VLOOKUP(D142,vstupy!$B$2:$C$12,2,FALSE),0)</f>
        <v>0</v>
      </c>
      <c r="F142" s="44"/>
      <c r="G142" s="46"/>
      <c r="H142" s="46"/>
      <c r="I142" s="44"/>
      <c r="J142" s="59"/>
      <c r="K142" s="199"/>
      <c r="L142" s="51"/>
      <c r="M142" s="60"/>
      <c r="N142" s="58"/>
      <c r="O142" s="200"/>
      <c r="P142" s="58"/>
      <c r="Q142" s="200"/>
      <c r="R142" s="58"/>
      <c r="S142" s="203"/>
      <c r="T142" s="204"/>
    </row>
    <row r="143" spans="2:20" ht="12.75" customHeight="1" x14ac:dyDescent="0.2">
      <c r="B143" s="192">
        <v>45</v>
      </c>
      <c r="C143" s="41"/>
      <c r="D143" s="15" t="s">
        <v>81</v>
      </c>
      <c r="E143" s="198">
        <f>IFERROR(VLOOKUP(D143,vstupy!$B$2:$C$12,2,FALSE),0)</f>
        <v>0</v>
      </c>
      <c r="F143" s="44">
        <v>0</v>
      </c>
      <c r="G143" s="46">
        <v>0</v>
      </c>
      <c r="H143" s="46">
        <v>0</v>
      </c>
      <c r="I143" s="44">
        <v>0</v>
      </c>
      <c r="J143" s="48" t="s">
        <v>68</v>
      </c>
      <c r="K143" s="199">
        <f>VLOOKUP(J143,vstupy!$B$17:$C$27,2,FALSE)</f>
        <v>0</v>
      </c>
      <c r="L143" s="51">
        <f>IF(F143=0,SUM(E143:E145),F143)</f>
        <v>0</v>
      </c>
      <c r="M143" s="53">
        <f>IF(K143&gt;0.9,($D$8/160)*(L143/60)*K143,($D$8/160)*(L143/60)*1)</f>
        <v>0</v>
      </c>
      <c r="N143" s="56">
        <f t="shared" ref="N143" si="233">M143*I143</f>
        <v>0</v>
      </c>
      <c r="O143" s="60">
        <f>IF(K143&gt;0.9,G143*K143,G143*1)</f>
        <v>0</v>
      </c>
      <c r="P143" s="56">
        <f t="shared" ref="P143" si="234">O143*I143</f>
        <v>0</v>
      </c>
      <c r="Q143" s="60">
        <f>IF(K143&gt;0.9,K143*H143,H143*1)</f>
        <v>0</v>
      </c>
      <c r="R143" s="56">
        <f t="shared" ref="R143" si="235">Q143*I143</f>
        <v>0</v>
      </c>
      <c r="S143" s="200">
        <f t="shared" ref="S143" si="236">O143+Q143+M143</f>
        <v>0</v>
      </c>
      <c r="T143" s="201">
        <f t="shared" ref="T143" si="237">N143+P143+R143</f>
        <v>0</v>
      </c>
    </row>
    <row r="144" spans="2:20" x14ac:dyDescent="0.2">
      <c r="B144" s="197"/>
      <c r="C144" s="42"/>
      <c r="D144" s="15" t="s">
        <v>81</v>
      </c>
      <c r="E144" s="198">
        <f>IFERROR(VLOOKUP(D144,vstupy!$B$2:$C$12,2,FALSE),0)</f>
        <v>0</v>
      </c>
      <c r="F144" s="44"/>
      <c r="G144" s="46"/>
      <c r="H144" s="46"/>
      <c r="I144" s="44"/>
      <c r="J144" s="49"/>
      <c r="K144" s="199"/>
      <c r="L144" s="51"/>
      <c r="M144" s="54"/>
      <c r="N144" s="56"/>
      <c r="O144" s="200"/>
      <c r="P144" s="56"/>
      <c r="Q144" s="200"/>
      <c r="R144" s="56"/>
      <c r="S144" s="200"/>
      <c r="T144" s="201"/>
    </row>
    <row r="145" spans="2:20" x14ac:dyDescent="0.2">
      <c r="B145" s="197"/>
      <c r="C145" s="42"/>
      <c r="D145" s="15" t="s">
        <v>81</v>
      </c>
      <c r="E145" s="198">
        <f>IFERROR(VLOOKUP(D145,vstupy!$B$2:$C$12,2,FALSE),0)</f>
        <v>0</v>
      </c>
      <c r="F145" s="44"/>
      <c r="G145" s="46"/>
      <c r="H145" s="46"/>
      <c r="I145" s="44"/>
      <c r="J145" s="59"/>
      <c r="K145" s="199"/>
      <c r="L145" s="51"/>
      <c r="M145" s="60"/>
      <c r="N145" s="58"/>
      <c r="O145" s="200"/>
      <c r="P145" s="58"/>
      <c r="Q145" s="200"/>
      <c r="R145" s="58"/>
      <c r="S145" s="203"/>
      <c r="T145" s="204"/>
    </row>
    <row r="146" spans="2:20" ht="12.75" customHeight="1" x14ac:dyDescent="0.2">
      <c r="B146" s="192">
        <v>46</v>
      </c>
      <c r="C146" s="41"/>
      <c r="D146" s="15" t="s">
        <v>81</v>
      </c>
      <c r="E146" s="198">
        <f>IFERROR(VLOOKUP(D146,vstupy!$B$2:$C$12,2,FALSE),0)</f>
        <v>0</v>
      </c>
      <c r="F146" s="44">
        <v>0</v>
      </c>
      <c r="G146" s="46">
        <v>0</v>
      </c>
      <c r="H146" s="46">
        <v>0</v>
      </c>
      <c r="I146" s="44">
        <v>0</v>
      </c>
      <c r="J146" s="48" t="s">
        <v>68</v>
      </c>
      <c r="K146" s="199">
        <f>VLOOKUP(J146,vstupy!$B$17:$C$27,2,FALSE)</f>
        <v>0</v>
      </c>
      <c r="L146" s="51">
        <f>IF(F146=0,SUM(E146:E148),F146)</f>
        <v>0</v>
      </c>
      <c r="M146" s="53">
        <f>IF(K146&gt;0.9,($D$8/160)*(L146/60)*K146,($D$8/160)*(L146/60)*1)</f>
        <v>0</v>
      </c>
      <c r="N146" s="56">
        <f t="shared" ref="N146" si="238">M146*I146</f>
        <v>0</v>
      </c>
      <c r="O146" s="60">
        <f>IF(K146&gt;0.9,G146*K146,G146*1)</f>
        <v>0</v>
      </c>
      <c r="P146" s="56">
        <f t="shared" ref="P146" si="239">O146*I146</f>
        <v>0</v>
      </c>
      <c r="Q146" s="60">
        <f>IF(K146&gt;0.9,K146*H146,H146*1)</f>
        <v>0</v>
      </c>
      <c r="R146" s="56">
        <f t="shared" ref="R146" si="240">Q146*I146</f>
        <v>0</v>
      </c>
      <c r="S146" s="200">
        <f t="shared" ref="S146" si="241">O146+Q146+M146</f>
        <v>0</v>
      </c>
      <c r="T146" s="201">
        <f t="shared" ref="T146" si="242">N146+P146+R146</f>
        <v>0</v>
      </c>
    </row>
    <row r="147" spans="2:20" x14ac:dyDescent="0.2">
      <c r="B147" s="197"/>
      <c r="C147" s="42"/>
      <c r="D147" s="15" t="s">
        <v>81</v>
      </c>
      <c r="E147" s="198">
        <f>IFERROR(VLOOKUP(D147,vstupy!$B$2:$C$12,2,FALSE),0)</f>
        <v>0</v>
      </c>
      <c r="F147" s="44"/>
      <c r="G147" s="46"/>
      <c r="H147" s="46"/>
      <c r="I147" s="44"/>
      <c r="J147" s="49"/>
      <c r="K147" s="199"/>
      <c r="L147" s="51"/>
      <c r="M147" s="54"/>
      <c r="N147" s="56"/>
      <c r="O147" s="200"/>
      <c r="P147" s="56"/>
      <c r="Q147" s="200"/>
      <c r="R147" s="56"/>
      <c r="S147" s="200"/>
      <c r="T147" s="201"/>
    </row>
    <row r="148" spans="2:20" x14ac:dyDescent="0.2">
      <c r="B148" s="197"/>
      <c r="C148" s="42"/>
      <c r="D148" s="15" t="s">
        <v>81</v>
      </c>
      <c r="E148" s="198">
        <f>IFERROR(VLOOKUP(D148,vstupy!$B$2:$C$12,2,FALSE),0)</f>
        <v>0</v>
      </c>
      <c r="F148" s="44"/>
      <c r="G148" s="46"/>
      <c r="H148" s="46"/>
      <c r="I148" s="44"/>
      <c r="J148" s="59"/>
      <c r="K148" s="199"/>
      <c r="L148" s="51"/>
      <c r="M148" s="60"/>
      <c r="N148" s="58"/>
      <c r="O148" s="200"/>
      <c r="P148" s="58"/>
      <c r="Q148" s="200"/>
      <c r="R148" s="58"/>
      <c r="S148" s="203"/>
      <c r="T148" s="204"/>
    </row>
    <row r="149" spans="2:20" ht="12.75" customHeight="1" x14ac:dyDescent="0.2">
      <c r="B149" s="192">
        <v>47</v>
      </c>
      <c r="C149" s="41"/>
      <c r="D149" s="15" t="s">
        <v>81</v>
      </c>
      <c r="E149" s="198">
        <f>IFERROR(VLOOKUP(D149,vstupy!$B$2:$C$12,2,FALSE),0)</f>
        <v>0</v>
      </c>
      <c r="F149" s="44">
        <v>0</v>
      </c>
      <c r="G149" s="46">
        <v>0</v>
      </c>
      <c r="H149" s="46">
        <v>0</v>
      </c>
      <c r="I149" s="44">
        <v>0</v>
      </c>
      <c r="J149" s="48" t="s">
        <v>68</v>
      </c>
      <c r="K149" s="199">
        <f>VLOOKUP(J149,vstupy!$B$17:$C$27,2,FALSE)</f>
        <v>0</v>
      </c>
      <c r="L149" s="51">
        <f>IF(F149=0,SUM(E149:E151),F149)</f>
        <v>0</v>
      </c>
      <c r="M149" s="53">
        <f>IF(K149&gt;0.9,($D$8/160)*(L149/60)*K149,($D$8/160)*(L149/60)*1)</f>
        <v>0</v>
      </c>
      <c r="N149" s="56">
        <f t="shared" ref="N149" si="243">M149*I149</f>
        <v>0</v>
      </c>
      <c r="O149" s="60">
        <f>IF(K149&gt;0.9,G149*K149,G149*1)</f>
        <v>0</v>
      </c>
      <c r="P149" s="56">
        <f t="shared" ref="P149" si="244">O149*I149</f>
        <v>0</v>
      </c>
      <c r="Q149" s="60">
        <f>IF(K149&gt;0.9,K149*H149,H149*1)</f>
        <v>0</v>
      </c>
      <c r="R149" s="56">
        <f t="shared" ref="R149" si="245">Q149*I149</f>
        <v>0</v>
      </c>
      <c r="S149" s="200">
        <f t="shared" ref="S149" si="246">O149+Q149+M149</f>
        <v>0</v>
      </c>
      <c r="T149" s="201">
        <f t="shared" ref="T149" si="247">N149+P149+R149</f>
        <v>0</v>
      </c>
    </row>
    <row r="150" spans="2:20" x14ac:dyDescent="0.2">
      <c r="B150" s="197"/>
      <c r="C150" s="42"/>
      <c r="D150" s="15" t="s">
        <v>81</v>
      </c>
      <c r="E150" s="198">
        <f>IFERROR(VLOOKUP(D150,vstupy!$B$2:$C$12,2,FALSE),0)</f>
        <v>0</v>
      </c>
      <c r="F150" s="44"/>
      <c r="G150" s="46"/>
      <c r="H150" s="46"/>
      <c r="I150" s="44"/>
      <c r="J150" s="49"/>
      <c r="K150" s="199"/>
      <c r="L150" s="51"/>
      <c r="M150" s="54"/>
      <c r="N150" s="56"/>
      <c r="O150" s="200"/>
      <c r="P150" s="56"/>
      <c r="Q150" s="200"/>
      <c r="R150" s="56"/>
      <c r="S150" s="200"/>
      <c r="T150" s="201"/>
    </row>
    <row r="151" spans="2:20" x14ac:dyDescent="0.2">
      <c r="B151" s="197"/>
      <c r="C151" s="42"/>
      <c r="D151" s="15" t="s">
        <v>81</v>
      </c>
      <c r="E151" s="198">
        <f>IFERROR(VLOOKUP(D151,vstupy!$B$2:$C$12,2,FALSE),0)</f>
        <v>0</v>
      </c>
      <c r="F151" s="44"/>
      <c r="G151" s="46"/>
      <c r="H151" s="46"/>
      <c r="I151" s="44"/>
      <c r="J151" s="59"/>
      <c r="K151" s="199"/>
      <c r="L151" s="51"/>
      <c r="M151" s="60"/>
      <c r="N151" s="58"/>
      <c r="O151" s="200"/>
      <c r="P151" s="58"/>
      <c r="Q151" s="200"/>
      <c r="R151" s="58"/>
      <c r="S151" s="203"/>
      <c r="T151" s="204"/>
    </row>
    <row r="152" spans="2:20" ht="12.75" customHeight="1" x14ac:dyDescent="0.2">
      <c r="B152" s="192">
        <v>48</v>
      </c>
      <c r="C152" s="41"/>
      <c r="D152" s="15" t="s">
        <v>81</v>
      </c>
      <c r="E152" s="198">
        <f>IFERROR(VLOOKUP(D152,vstupy!$B$2:$C$12,2,FALSE),0)</f>
        <v>0</v>
      </c>
      <c r="F152" s="44">
        <v>0</v>
      </c>
      <c r="G152" s="46">
        <v>0</v>
      </c>
      <c r="H152" s="46">
        <v>0</v>
      </c>
      <c r="I152" s="44">
        <v>0</v>
      </c>
      <c r="J152" s="48" t="s">
        <v>68</v>
      </c>
      <c r="K152" s="199">
        <f>VLOOKUP(J152,vstupy!$B$17:$C$27,2,FALSE)</f>
        <v>0</v>
      </c>
      <c r="L152" s="51">
        <f>IF(F152=0,SUM(E152:E154),F152)</f>
        <v>0</v>
      </c>
      <c r="M152" s="53">
        <f>IF(K152&gt;0.9,($D$8/160)*(L152/60)*K152,($D$8/160)*(L152/60)*1)</f>
        <v>0</v>
      </c>
      <c r="N152" s="56">
        <f t="shared" ref="N152" si="248">M152*I152</f>
        <v>0</v>
      </c>
      <c r="O152" s="60">
        <f>IF(K152&gt;0.9,G152*K152,G152*1)</f>
        <v>0</v>
      </c>
      <c r="P152" s="56">
        <f t="shared" ref="P152" si="249">O152*I152</f>
        <v>0</v>
      </c>
      <c r="Q152" s="60">
        <f>IF(K152&gt;0.9,K152*H152,H152*1)</f>
        <v>0</v>
      </c>
      <c r="R152" s="56">
        <f t="shared" ref="R152" si="250">Q152*I152</f>
        <v>0</v>
      </c>
      <c r="S152" s="200">
        <f t="shared" ref="S152" si="251">O152+Q152+M152</f>
        <v>0</v>
      </c>
      <c r="T152" s="201">
        <f t="shared" ref="T152" si="252">N152+P152+R152</f>
        <v>0</v>
      </c>
    </row>
    <row r="153" spans="2:20" x14ac:dyDescent="0.2">
      <c r="B153" s="197"/>
      <c r="C153" s="42"/>
      <c r="D153" s="15" t="s">
        <v>81</v>
      </c>
      <c r="E153" s="198">
        <f>IFERROR(VLOOKUP(D153,vstupy!$B$2:$C$12,2,FALSE),0)</f>
        <v>0</v>
      </c>
      <c r="F153" s="44"/>
      <c r="G153" s="46"/>
      <c r="H153" s="46"/>
      <c r="I153" s="44"/>
      <c r="J153" s="49"/>
      <c r="K153" s="199"/>
      <c r="L153" s="51"/>
      <c r="M153" s="54"/>
      <c r="N153" s="56"/>
      <c r="O153" s="200"/>
      <c r="P153" s="56"/>
      <c r="Q153" s="200"/>
      <c r="R153" s="56"/>
      <c r="S153" s="200"/>
      <c r="T153" s="201"/>
    </row>
    <row r="154" spans="2:20" x14ac:dyDescent="0.2">
      <c r="B154" s="197"/>
      <c r="C154" s="42"/>
      <c r="D154" s="15" t="s">
        <v>81</v>
      </c>
      <c r="E154" s="198">
        <f>IFERROR(VLOOKUP(D154,vstupy!$B$2:$C$12,2,FALSE),0)</f>
        <v>0</v>
      </c>
      <c r="F154" s="44"/>
      <c r="G154" s="46"/>
      <c r="H154" s="46"/>
      <c r="I154" s="44"/>
      <c r="J154" s="59"/>
      <c r="K154" s="199"/>
      <c r="L154" s="51"/>
      <c r="M154" s="60"/>
      <c r="N154" s="58"/>
      <c r="O154" s="200"/>
      <c r="P154" s="58"/>
      <c r="Q154" s="200"/>
      <c r="R154" s="58"/>
      <c r="S154" s="203"/>
      <c r="T154" s="204"/>
    </row>
    <row r="155" spans="2:20" ht="12.75" customHeight="1" x14ac:dyDescent="0.2">
      <c r="B155" s="192">
        <v>49</v>
      </c>
      <c r="C155" s="41"/>
      <c r="D155" s="15" t="s">
        <v>81</v>
      </c>
      <c r="E155" s="198">
        <f>IFERROR(VLOOKUP(D155,vstupy!$B$2:$C$12,2,FALSE),0)</f>
        <v>0</v>
      </c>
      <c r="F155" s="44">
        <v>0</v>
      </c>
      <c r="G155" s="46">
        <v>0</v>
      </c>
      <c r="H155" s="46">
        <v>0</v>
      </c>
      <c r="I155" s="44">
        <v>0</v>
      </c>
      <c r="J155" s="48" t="s">
        <v>68</v>
      </c>
      <c r="K155" s="199">
        <f>VLOOKUP(J155,vstupy!$B$17:$C$27,2,FALSE)</f>
        <v>0</v>
      </c>
      <c r="L155" s="51">
        <f>IF(F155=0,SUM(E155:E157),F155)</f>
        <v>0</v>
      </c>
      <c r="M155" s="53">
        <f>IF(K155&gt;0.9,($D$8/160)*(L155/60)*K155,($D$8/160)*(L155/60)*1)</f>
        <v>0</v>
      </c>
      <c r="N155" s="56">
        <f t="shared" ref="N155" si="253">M155*I155</f>
        <v>0</v>
      </c>
      <c r="O155" s="60">
        <f>IF(K155&gt;0.9,G155*K155,G155*1)</f>
        <v>0</v>
      </c>
      <c r="P155" s="56">
        <f t="shared" ref="P155" si="254">O155*I155</f>
        <v>0</v>
      </c>
      <c r="Q155" s="60">
        <f>IF(K155&gt;0.9,K155*H155,H155*1)</f>
        <v>0</v>
      </c>
      <c r="R155" s="56">
        <f t="shared" ref="R155" si="255">Q155*I155</f>
        <v>0</v>
      </c>
      <c r="S155" s="200">
        <f t="shared" ref="S155" si="256">O155+Q155+M155</f>
        <v>0</v>
      </c>
      <c r="T155" s="201">
        <f t="shared" ref="T155" si="257">N155+P155+R155</f>
        <v>0</v>
      </c>
    </row>
    <row r="156" spans="2:20" x14ac:dyDescent="0.2">
      <c r="B156" s="197"/>
      <c r="C156" s="42"/>
      <c r="D156" s="15" t="s">
        <v>81</v>
      </c>
      <c r="E156" s="198">
        <f>IFERROR(VLOOKUP(D156,vstupy!$B$2:$C$12,2,FALSE),0)</f>
        <v>0</v>
      </c>
      <c r="F156" s="44"/>
      <c r="G156" s="46"/>
      <c r="H156" s="46"/>
      <c r="I156" s="44"/>
      <c r="J156" s="49"/>
      <c r="K156" s="199"/>
      <c r="L156" s="51"/>
      <c r="M156" s="54"/>
      <c r="N156" s="56"/>
      <c r="O156" s="200"/>
      <c r="P156" s="56"/>
      <c r="Q156" s="200"/>
      <c r="R156" s="56"/>
      <c r="S156" s="200"/>
      <c r="T156" s="201"/>
    </row>
    <row r="157" spans="2:20" x14ac:dyDescent="0.2">
      <c r="B157" s="197"/>
      <c r="C157" s="42"/>
      <c r="D157" s="15" t="s">
        <v>81</v>
      </c>
      <c r="E157" s="198">
        <f>IFERROR(VLOOKUP(D157,vstupy!$B$2:$C$12,2,FALSE),0)</f>
        <v>0</v>
      </c>
      <c r="F157" s="44"/>
      <c r="G157" s="46"/>
      <c r="H157" s="46"/>
      <c r="I157" s="44"/>
      <c r="J157" s="59"/>
      <c r="K157" s="199"/>
      <c r="L157" s="51"/>
      <c r="M157" s="60"/>
      <c r="N157" s="58"/>
      <c r="O157" s="200"/>
      <c r="P157" s="58"/>
      <c r="Q157" s="200"/>
      <c r="R157" s="58"/>
      <c r="S157" s="203"/>
      <c r="T157" s="204"/>
    </row>
    <row r="158" spans="2:20" ht="12.75" customHeight="1" x14ac:dyDescent="0.2">
      <c r="B158" s="192">
        <v>50</v>
      </c>
      <c r="C158" s="41"/>
      <c r="D158" s="15" t="s">
        <v>81</v>
      </c>
      <c r="E158" s="198">
        <f>IFERROR(VLOOKUP(D158,vstupy!$B$2:$C$12,2,FALSE),0)</f>
        <v>0</v>
      </c>
      <c r="F158" s="44">
        <v>0</v>
      </c>
      <c r="G158" s="46">
        <v>0</v>
      </c>
      <c r="H158" s="46">
        <v>0</v>
      </c>
      <c r="I158" s="44">
        <v>0</v>
      </c>
      <c r="J158" s="48" t="s">
        <v>68</v>
      </c>
      <c r="K158" s="199">
        <f>VLOOKUP(J158,vstupy!$B$17:$C$27,2,FALSE)</f>
        <v>0</v>
      </c>
      <c r="L158" s="51">
        <f>IF(F158=0,SUM(E158:E160),F158)</f>
        <v>0</v>
      </c>
      <c r="M158" s="53">
        <f>IF(K158&gt;0.9,($D$8/160)*(L158/60)*K158,($D$8/160)*(L158/60)*1)</f>
        <v>0</v>
      </c>
      <c r="N158" s="56">
        <f t="shared" ref="N158" si="258">M158*I158</f>
        <v>0</v>
      </c>
      <c r="O158" s="60">
        <f>IF(K158&gt;0.9,G158*K158,G158*1)</f>
        <v>0</v>
      </c>
      <c r="P158" s="56">
        <f t="shared" ref="P158" si="259">O158*I158</f>
        <v>0</v>
      </c>
      <c r="Q158" s="60">
        <f>IF(K158&gt;0.9,K158*H158,H158*1)</f>
        <v>0</v>
      </c>
      <c r="R158" s="56">
        <f t="shared" ref="R158" si="260">Q158*I158</f>
        <v>0</v>
      </c>
      <c r="S158" s="200">
        <f t="shared" ref="S158" si="261">O158+Q158+M158</f>
        <v>0</v>
      </c>
      <c r="T158" s="201">
        <f t="shared" ref="T158" si="262">N158+P158+R158</f>
        <v>0</v>
      </c>
    </row>
    <row r="159" spans="2:20" x14ac:dyDescent="0.2">
      <c r="B159" s="197"/>
      <c r="C159" s="42"/>
      <c r="D159" s="15" t="s">
        <v>81</v>
      </c>
      <c r="E159" s="198">
        <f>IFERROR(VLOOKUP(D159,vstupy!$B$2:$C$12,2,FALSE),0)</f>
        <v>0</v>
      </c>
      <c r="F159" s="44"/>
      <c r="G159" s="46"/>
      <c r="H159" s="46"/>
      <c r="I159" s="44"/>
      <c r="J159" s="49"/>
      <c r="K159" s="199"/>
      <c r="L159" s="51"/>
      <c r="M159" s="54"/>
      <c r="N159" s="56"/>
      <c r="O159" s="200"/>
      <c r="P159" s="56"/>
      <c r="Q159" s="200"/>
      <c r="R159" s="56"/>
      <c r="S159" s="200"/>
      <c r="T159" s="201"/>
    </row>
    <row r="160" spans="2:20" x14ac:dyDescent="0.2">
      <c r="B160" s="197"/>
      <c r="C160" s="42"/>
      <c r="D160" s="15" t="s">
        <v>81</v>
      </c>
      <c r="E160" s="198">
        <f>IFERROR(VLOOKUP(D160,vstupy!$B$2:$C$12,2,FALSE),0)</f>
        <v>0</v>
      </c>
      <c r="F160" s="44"/>
      <c r="G160" s="46"/>
      <c r="H160" s="46"/>
      <c r="I160" s="44"/>
      <c r="J160" s="59"/>
      <c r="K160" s="199"/>
      <c r="L160" s="51"/>
      <c r="M160" s="60"/>
      <c r="N160" s="58"/>
      <c r="O160" s="200"/>
      <c r="P160" s="58"/>
      <c r="Q160" s="200"/>
      <c r="R160" s="58"/>
      <c r="S160" s="203"/>
      <c r="T160" s="204"/>
    </row>
    <row r="161" spans="2:20" ht="12.75" customHeight="1" x14ac:dyDescent="0.2">
      <c r="B161" s="192">
        <v>51</v>
      </c>
      <c r="C161" s="41"/>
      <c r="D161" s="15" t="s">
        <v>81</v>
      </c>
      <c r="E161" s="198">
        <f>IFERROR(VLOOKUP(D161,vstupy!$B$2:$C$12,2,FALSE),0)</f>
        <v>0</v>
      </c>
      <c r="F161" s="44">
        <v>0</v>
      </c>
      <c r="G161" s="46">
        <v>0</v>
      </c>
      <c r="H161" s="46">
        <v>0</v>
      </c>
      <c r="I161" s="44">
        <v>0</v>
      </c>
      <c r="J161" s="48" t="s">
        <v>68</v>
      </c>
      <c r="K161" s="199">
        <f>VLOOKUP(J161,vstupy!$B$17:$C$27,2,FALSE)</f>
        <v>0</v>
      </c>
      <c r="L161" s="51">
        <f>IF(F161=0,SUM(E161:E163),F161)</f>
        <v>0</v>
      </c>
      <c r="M161" s="53">
        <f>IF(K161&gt;0.9,($D$8/160)*(L161/60)*K161,($D$8/160)*(L161/60)*1)</f>
        <v>0</v>
      </c>
      <c r="N161" s="56">
        <f t="shared" ref="N161" si="263">M161*I161</f>
        <v>0</v>
      </c>
      <c r="O161" s="60">
        <f>IF(K161&gt;0.9,G161*K161,G161*1)</f>
        <v>0</v>
      </c>
      <c r="P161" s="56">
        <f t="shared" ref="P161" si="264">O161*I161</f>
        <v>0</v>
      </c>
      <c r="Q161" s="60">
        <f>IF(K161&gt;0.9,K161*H161,H161*1)</f>
        <v>0</v>
      </c>
      <c r="R161" s="56">
        <f t="shared" ref="R161" si="265">Q161*I161</f>
        <v>0</v>
      </c>
      <c r="S161" s="200">
        <f t="shared" ref="S161" si="266">O161+Q161+M161</f>
        <v>0</v>
      </c>
      <c r="T161" s="201">
        <f t="shared" ref="T161" si="267">N161+P161+R161</f>
        <v>0</v>
      </c>
    </row>
    <row r="162" spans="2:20" x14ac:dyDescent="0.2">
      <c r="B162" s="197"/>
      <c r="C162" s="42"/>
      <c r="D162" s="15" t="s">
        <v>81</v>
      </c>
      <c r="E162" s="198">
        <f>IFERROR(VLOOKUP(D162,vstupy!$B$2:$C$12,2,FALSE),0)</f>
        <v>0</v>
      </c>
      <c r="F162" s="44"/>
      <c r="G162" s="46"/>
      <c r="H162" s="46"/>
      <c r="I162" s="44"/>
      <c r="J162" s="49"/>
      <c r="K162" s="199"/>
      <c r="L162" s="51"/>
      <c r="M162" s="54"/>
      <c r="N162" s="56"/>
      <c r="O162" s="200"/>
      <c r="P162" s="56"/>
      <c r="Q162" s="200"/>
      <c r="R162" s="56"/>
      <c r="S162" s="200"/>
      <c r="T162" s="201"/>
    </row>
    <row r="163" spans="2:20" x14ac:dyDescent="0.2">
      <c r="B163" s="197"/>
      <c r="C163" s="42"/>
      <c r="D163" s="15" t="s">
        <v>81</v>
      </c>
      <c r="E163" s="198">
        <f>IFERROR(VLOOKUP(D163,vstupy!$B$2:$C$12,2,FALSE),0)</f>
        <v>0</v>
      </c>
      <c r="F163" s="44"/>
      <c r="G163" s="46"/>
      <c r="H163" s="46"/>
      <c r="I163" s="44"/>
      <c r="J163" s="59"/>
      <c r="K163" s="199"/>
      <c r="L163" s="51"/>
      <c r="M163" s="60"/>
      <c r="N163" s="58"/>
      <c r="O163" s="200"/>
      <c r="P163" s="58"/>
      <c r="Q163" s="200"/>
      <c r="R163" s="58"/>
      <c r="S163" s="203"/>
      <c r="T163" s="204"/>
    </row>
    <row r="164" spans="2:20" ht="12.75" customHeight="1" x14ac:dyDescent="0.2">
      <c r="B164" s="192">
        <v>52</v>
      </c>
      <c r="C164" s="41"/>
      <c r="D164" s="15" t="s">
        <v>81</v>
      </c>
      <c r="E164" s="198">
        <f>IFERROR(VLOOKUP(D164,vstupy!$B$2:$C$12,2,FALSE),0)</f>
        <v>0</v>
      </c>
      <c r="F164" s="44">
        <v>0</v>
      </c>
      <c r="G164" s="46">
        <v>0</v>
      </c>
      <c r="H164" s="46">
        <v>0</v>
      </c>
      <c r="I164" s="44">
        <v>0</v>
      </c>
      <c r="J164" s="48" t="s">
        <v>68</v>
      </c>
      <c r="K164" s="199">
        <f>VLOOKUP(J164,vstupy!$B$17:$C$27,2,FALSE)</f>
        <v>0</v>
      </c>
      <c r="L164" s="51">
        <f>IF(F164=0,SUM(E164:E166),F164)</f>
        <v>0</v>
      </c>
      <c r="M164" s="53">
        <f>IF(K164&gt;0.9,($D$8/160)*(L164/60)*K164,($D$8/160)*(L164/60)*1)</f>
        <v>0</v>
      </c>
      <c r="N164" s="56">
        <f t="shared" ref="N164" si="268">M164*I164</f>
        <v>0</v>
      </c>
      <c r="O164" s="60">
        <f>IF(K164&gt;0.9,G164*K164,G164*1)</f>
        <v>0</v>
      </c>
      <c r="P164" s="56">
        <f t="shared" ref="P164" si="269">O164*I164</f>
        <v>0</v>
      </c>
      <c r="Q164" s="60">
        <f>IF(K164&gt;0.9,K164*H164,H164*1)</f>
        <v>0</v>
      </c>
      <c r="R164" s="56">
        <f t="shared" ref="R164" si="270">Q164*I164</f>
        <v>0</v>
      </c>
      <c r="S164" s="200">
        <f t="shared" ref="S164" si="271">O164+Q164+M164</f>
        <v>0</v>
      </c>
      <c r="T164" s="201">
        <f t="shared" ref="T164" si="272">N164+P164+R164</f>
        <v>0</v>
      </c>
    </row>
    <row r="165" spans="2:20" x14ac:dyDescent="0.2">
      <c r="B165" s="197"/>
      <c r="C165" s="42"/>
      <c r="D165" s="15" t="s">
        <v>81</v>
      </c>
      <c r="E165" s="198">
        <f>IFERROR(VLOOKUP(D165,vstupy!$B$2:$C$12,2,FALSE),0)</f>
        <v>0</v>
      </c>
      <c r="F165" s="44"/>
      <c r="G165" s="46"/>
      <c r="H165" s="46"/>
      <c r="I165" s="44"/>
      <c r="J165" s="49"/>
      <c r="K165" s="199"/>
      <c r="L165" s="51"/>
      <c r="M165" s="54"/>
      <c r="N165" s="56"/>
      <c r="O165" s="200"/>
      <c r="P165" s="56"/>
      <c r="Q165" s="200"/>
      <c r="R165" s="56"/>
      <c r="S165" s="200"/>
      <c r="T165" s="201"/>
    </row>
    <row r="166" spans="2:20" x14ac:dyDescent="0.2">
      <c r="B166" s="197"/>
      <c r="C166" s="42"/>
      <c r="D166" s="15" t="s">
        <v>81</v>
      </c>
      <c r="E166" s="198">
        <f>IFERROR(VLOOKUP(D166,vstupy!$B$2:$C$12,2,FALSE),0)</f>
        <v>0</v>
      </c>
      <c r="F166" s="44"/>
      <c r="G166" s="46"/>
      <c r="H166" s="46"/>
      <c r="I166" s="44"/>
      <c r="J166" s="59"/>
      <c r="K166" s="199"/>
      <c r="L166" s="51"/>
      <c r="M166" s="60"/>
      <c r="N166" s="58"/>
      <c r="O166" s="200"/>
      <c r="P166" s="58"/>
      <c r="Q166" s="200"/>
      <c r="R166" s="58"/>
      <c r="S166" s="203"/>
      <c r="T166" s="204"/>
    </row>
    <row r="167" spans="2:20" ht="12.75" customHeight="1" x14ac:dyDescent="0.2">
      <c r="B167" s="192">
        <v>53</v>
      </c>
      <c r="C167" s="41"/>
      <c r="D167" s="15" t="s">
        <v>81</v>
      </c>
      <c r="E167" s="198">
        <f>IFERROR(VLOOKUP(D167,vstupy!$B$2:$C$12,2,FALSE),0)</f>
        <v>0</v>
      </c>
      <c r="F167" s="44">
        <v>0</v>
      </c>
      <c r="G167" s="46">
        <v>0</v>
      </c>
      <c r="H167" s="46">
        <v>0</v>
      </c>
      <c r="I167" s="44">
        <v>0</v>
      </c>
      <c r="J167" s="48" t="s">
        <v>68</v>
      </c>
      <c r="K167" s="199">
        <f>VLOOKUP(J167,vstupy!$B$17:$C$27,2,FALSE)</f>
        <v>0</v>
      </c>
      <c r="L167" s="51">
        <f>IF(F167=0,SUM(E167:E169),F167)</f>
        <v>0</v>
      </c>
      <c r="M167" s="53">
        <f>IF(K167&gt;0.9,($D$8/160)*(L167/60)*K167,($D$8/160)*(L167/60)*1)</f>
        <v>0</v>
      </c>
      <c r="N167" s="56">
        <f t="shared" ref="N167" si="273">M167*I167</f>
        <v>0</v>
      </c>
      <c r="O167" s="60">
        <f>IF(K167&gt;0.9,G167*K167,G167*1)</f>
        <v>0</v>
      </c>
      <c r="P167" s="56">
        <f t="shared" ref="P167" si="274">O167*I167</f>
        <v>0</v>
      </c>
      <c r="Q167" s="60">
        <f>IF(K167&gt;0.9,K167*H167,H167*1)</f>
        <v>0</v>
      </c>
      <c r="R167" s="56">
        <f t="shared" ref="R167" si="275">Q167*I167</f>
        <v>0</v>
      </c>
      <c r="S167" s="200">
        <f t="shared" ref="S167" si="276">O167+Q167+M167</f>
        <v>0</v>
      </c>
      <c r="T167" s="201">
        <f t="shared" ref="T167" si="277">N167+P167+R167</f>
        <v>0</v>
      </c>
    </row>
    <row r="168" spans="2:20" x14ac:dyDescent="0.2">
      <c r="B168" s="197"/>
      <c r="C168" s="42"/>
      <c r="D168" s="15" t="s">
        <v>81</v>
      </c>
      <c r="E168" s="198">
        <f>IFERROR(VLOOKUP(D168,vstupy!$B$2:$C$12,2,FALSE),0)</f>
        <v>0</v>
      </c>
      <c r="F168" s="44"/>
      <c r="G168" s="46"/>
      <c r="H168" s="46"/>
      <c r="I168" s="44"/>
      <c r="J168" s="49"/>
      <c r="K168" s="199"/>
      <c r="L168" s="51"/>
      <c r="M168" s="54"/>
      <c r="N168" s="56"/>
      <c r="O168" s="200"/>
      <c r="P168" s="56"/>
      <c r="Q168" s="200"/>
      <c r="R168" s="56"/>
      <c r="S168" s="200"/>
      <c r="T168" s="201"/>
    </row>
    <row r="169" spans="2:20" x14ac:dyDescent="0.2">
      <c r="B169" s="197"/>
      <c r="C169" s="42"/>
      <c r="D169" s="15" t="s">
        <v>81</v>
      </c>
      <c r="E169" s="198">
        <f>IFERROR(VLOOKUP(D169,vstupy!$B$2:$C$12,2,FALSE),0)</f>
        <v>0</v>
      </c>
      <c r="F169" s="44"/>
      <c r="G169" s="46"/>
      <c r="H169" s="46"/>
      <c r="I169" s="44"/>
      <c r="J169" s="59"/>
      <c r="K169" s="199"/>
      <c r="L169" s="51"/>
      <c r="M169" s="60"/>
      <c r="N169" s="58"/>
      <c r="O169" s="200"/>
      <c r="P169" s="58"/>
      <c r="Q169" s="200"/>
      <c r="R169" s="58"/>
      <c r="S169" s="203"/>
      <c r="T169" s="204"/>
    </row>
    <row r="170" spans="2:20" ht="12.75" customHeight="1" x14ac:dyDescent="0.2">
      <c r="B170" s="192">
        <v>54</v>
      </c>
      <c r="C170" s="41"/>
      <c r="D170" s="15" t="s">
        <v>81</v>
      </c>
      <c r="E170" s="198">
        <f>IFERROR(VLOOKUP(D170,vstupy!$B$2:$C$12,2,FALSE),0)</f>
        <v>0</v>
      </c>
      <c r="F170" s="44">
        <v>0</v>
      </c>
      <c r="G170" s="46">
        <v>0</v>
      </c>
      <c r="H170" s="46">
        <v>0</v>
      </c>
      <c r="I170" s="44">
        <v>0</v>
      </c>
      <c r="J170" s="48" t="s">
        <v>68</v>
      </c>
      <c r="K170" s="199">
        <f>VLOOKUP(J170,vstupy!$B$17:$C$27,2,FALSE)</f>
        <v>0</v>
      </c>
      <c r="L170" s="51">
        <f>IF(F170=0,SUM(E170:E172),F170)</f>
        <v>0</v>
      </c>
      <c r="M170" s="53">
        <f>IF(K170&gt;0.9,($D$8/160)*(L170/60)*K170,($D$8/160)*(L170/60)*1)</f>
        <v>0</v>
      </c>
      <c r="N170" s="56">
        <f t="shared" ref="N170" si="278">M170*I170</f>
        <v>0</v>
      </c>
      <c r="O170" s="60">
        <f>IF(K170&gt;0.9,G170*K170,G170*1)</f>
        <v>0</v>
      </c>
      <c r="P170" s="56">
        <f t="shared" ref="P170" si="279">O170*I170</f>
        <v>0</v>
      </c>
      <c r="Q170" s="60">
        <f>IF(K170&gt;0.9,K170*H170,H170*1)</f>
        <v>0</v>
      </c>
      <c r="R170" s="56">
        <f t="shared" ref="R170" si="280">Q170*I170</f>
        <v>0</v>
      </c>
      <c r="S170" s="200">
        <f t="shared" ref="S170" si="281">O170+Q170+M170</f>
        <v>0</v>
      </c>
      <c r="T170" s="201">
        <f t="shared" ref="T170" si="282">N170+P170+R170</f>
        <v>0</v>
      </c>
    </row>
    <row r="171" spans="2:20" x14ac:dyDescent="0.2">
      <c r="B171" s="197"/>
      <c r="C171" s="42"/>
      <c r="D171" s="15" t="s">
        <v>81</v>
      </c>
      <c r="E171" s="198">
        <f>IFERROR(VLOOKUP(D171,vstupy!$B$2:$C$12,2,FALSE),0)</f>
        <v>0</v>
      </c>
      <c r="F171" s="44"/>
      <c r="G171" s="46"/>
      <c r="H171" s="46"/>
      <c r="I171" s="44"/>
      <c r="J171" s="49"/>
      <c r="K171" s="199"/>
      <c r="L171" s="51"/>
      <c r="M171" s="54"/>
      <c r="N171" s="56"/>
      <c r="O171" s="200"/>
      <c r="P171" s="56"/>
      <c r="Q171" s="200"/>
      <c r="R171" s="56"/>
      <c r="S171" s="200"/>
      <c r="T171" s="201"/>
    </row>
    <row r="172" spans="2:20" x14ac:dyDescent="0.2">
      <c r="B172" s="197"/>
      <c r="C172" s="42"/>
      <c r="D172" s="15" t="s">
        <v>81</v>
      </c>
      <c r="E172" s="198">
        <f>IFERROR(VLOOKUP(D172,vstupy!$B$2:$C$12,2,FALSE),0)</f>
        <v>0</v>
      </c>
      <c r="F172" s="44"/>
      <c r="G172" s="46"/>
      <c r="H172" s="46"/>
      <c r="I172" s="44"/>
      <c r="J172" s="59"/>
      <c r="K172" s="199"/>
      <c r="L172" s="51"/>
      <c r="M172" s="60"/>
      <c r="N172" s="58"/>
      <c r="O172" s="200"/>
      <c r="P172" s="58"/>
      <c r="Q172" s="200"/>
      <c r="R172" s="58"/>
      <c r="S172" s="203"/>
      <c r="T172" s="204"/>
    </row>
    <row r="173" spans="2:20" ht="12.75" customHeight="1" x14ac:dyDescent="0.2">
      <c r="B173" s="192">
        <v>55</v>
      </c>
      <c r="C173" s="41"/>
      <c r="D173" s="15" t="s">
        <v>81</v>
      </c>
      <c r="E173" s="198">
        <f>IFERROR(VLOOKUP(D173,vstupy!$B$2:$C$12,2,FALSE),0)</f>
        <v>0</v>
      </c>
      <c r="F173" s="44">
        <v>0</v>
      </c>
      <c r="G173" s="46">
        <v>0</v>
      </c>
      <c r="H173" s="46">
        <v>0</v>
      </c>
      <c r="I173" s="44">
        <v>0</v>
      </c>
      <c r="J173" s="48" t="s">
        <v>68</v>
      </c>
      <c r="K173" s="199">
        <f>VLOOKUP(J173,vstupy!$B$17:$C$27,2,FALSE)</f>
        <v>0</v>
      </c>
      <c r="L173" s="51">
        <f>IF(F173=0,SUM(E173:E175),F173)</f>
        <v>0</v>
      </c>
      <c r="M173" s="53">
        <f>IF(K173&gt;0.9,($D$8/160)*(L173/60)*K173,($D$8/160)*(L173/60)*1)</f>
        <v>0</v>
      </c>
      <c r="N173" s="56">
        <f t="shared" ref="N173" si="283">M173*I173</f>
        <v>0</v>
      </c>
      <c r="O173" s="60">
        <f>IF(K173&gt;0.9,G173*K173,G173*1)</f>
        <v>0</v>
      </c>
      <c r="P173" s="56">
        <f t="shared" ref="P173" si="284">O173*I173</f>
        <v>0</v>
      </c>
      <c r="Q173" s="60">
        <f>IF(K173&gt;0.9,K173*H173,H173*1)</f>
        <v>0</v>
      </c>
      <c r="R173" s="56">
        <f t="shared" ref="R173" si="285">Q173*I173</f>
        <v>0</v>
      </c>
      <c r="S173" s="200">
        <f t="shared" ref="S173" si="286">O173+Q173+M173</f>
        <v>0</v>
      </c>
      <c r="T173" s="201">
        <f t="shared" ref="T173" si="287">N173+P173+R173</f>
        <v>0</v>
      </c>
    </row>
    <row r="174" spans="2:20" x14ac:dyDescent="0.2">
      <c r="B174" s="197"/>
      <c r="C174" s="42"/>
      <c r="D174" s="15" t="s">
        <v>81</v>
      </c>
      <c r="E174" s="198">
        <f>IFERROR(VLOOKUP(D174,vstupy!$B$2:$C$12,2,FALSE),0)</f>
        <v>0</v>
      </c>
      <c r="F174" s="44"/>
      <c r="G174" s="46"/>
      <c r="H174" s="46"/>
      <c r="I174" s="44"/>
      <c r="J174" s="49"/>
      <c r="K174" s="199"/>
      <c r="L174" s="51"/>
      <c r="M174" s="54"/>
      <c r="N174" s="56"/>
      <c r="O174" s="200"/>
      <c r="P174" s="56"/>
      <c r="Q174" s="200"/>
      <c r="R174" s="56"/>
      <c r="S174" s="200"/>
      <c r="T174" s="201"/>
    </row>
    <row r="175" spans="2:20" x14ac:dyDescent="0.2">
      <c r="B175" s="197"/>
      <c r="C175" s="42"/>
      <c r="D175" s="15" t="s">
        <v>81</v>
      </c>
      <c r="E175" s="198">
        <f>IFERROR(VLOOKUP(D175,vstupy!$B$2:$C$12,2,FALSE),0)</f>
        <v>0</v>
      </c>
      <c r="F175" s="44"/>
      <c r="G175" s="46"/>
      <c r="H175" s="46"/>
      <c r="I175" s="44"/>
      <c r="J175" s="59"/>
      <c r="K175" s="199"/>
      <c r="L175" s="51"/>
      <c r="M175" s="60"/>
      <c r="N175" s="58"/>
      <c r="O175" s="200"/>
      <c r="P175" s="58"/>
      <c r="Q175" s="200"/>
      <c r="R175" s="58"/>
      <c r="S175" s="203"/>
      <c r="T175" s="204"/>
    </row>
    <row r="176" spans="2:20" ht="12.75" customHeight="1" x14ac:dyDescent="0.2">
      <c r="B176" s="192">
        <v>56</v>
      </c>
      <c r="C176" s="41"/>
      <c r="D176" s="15" t="s">
        <v>81</v>
      </c>
      <c r="E176" s="198">
        <f>IFERROR(VLOOKUP(D176,vstupy!$B$2:$C$12,2,FALSE),0)</f>
        <v>0</v>
      </c>
      <c r="F176" s="44">
        <v>0</v>
      </c>
      <c r="G176" s="46">
        <v>0</v>
      </c>
      <c r="H176" s="46">
        <v>0</v>
      </c>
      <c r="I176" s="44">
        <v>0</v>
      </c>
      <c r="J176" s="48" t="s">
        <v>68</v>
      </c>
      <c r="K176" s="199">
        <f>VLOOKUP(J176,vstupy!$B$17:$C$27,2,FALSE)</f>
        <v>0</v>
      </c>
      <c r="L176" s="51">
        <f>IF(F176=0,SUM(E176:E178),F176)</f>
        <v>0</v>
      </c>
      <c r="M176" s="53">
        <f>IF(K176&gt;0.9,($D$8/160)*(L176/60)*K176,($D$8/160)*(L176/60)*1)</f>
        <v>0</v>
      </c>
      <c r="N176" s="56">
        <f t="shared" ref="N176" si="288">M176*I176</f>
        <v>0</v>
      </c>
      <c r="O176" s="60">
        <f>IF(K176&gt;0.9,G176*K176,G176*1)</f>
        <v>0</v>
      </c>
      <c r="P176" s="56">
        <f t="shared" ref="P176" si="289">O176*I176</f>
        <v>0</v>
      </c>
      <c r="Q176" s="60">
        <f>IF(K176&gt;0.9,K176*H176,H176*1)</f>
        <v>0</v>
      </c>
      <c r="R176" s="56">
        <f t="shared" ref="R176" si="290">Q176*I176</f>
        <v>0</v>
      </c>
      <c r="S176" s="200">
        <f t="shared" ref="S176" si="291">O176+Q176+M176</f>
        <v>0</v>
      </c>
      <c r="T176" s="201">
        <f t="shared" ref="T176" si="292">N176+P176+R176</f>
        <v>0</v>
      </c>
    </row>
    <row r="177" spans="2:20" x14ac:dyDescent="0.2">
      <c r="B177" s="197"/>
      <c r="C177" s="42"/>
      <c r="D177" s="15" t="s">
        <v>81</v>
      </c>
      <c r="E177" s="198">
        <f>IFERROR(VLOOKUP(D177,vstupy!$B$2:$C$12,2,FALSE),0)</f>
        <v>0</v>
      </c>
      <c r="F177" s="44"/>
      <c r="G177" s="46"/>
      <c r="H177" s="46"/>
      <c r="I177" s="44"/>
      <c r="J177" s="49"/>
      <c r="K177" s="199"/>
      <c r="L177" s="51"/>
      <c r="M177" s="54"/>
      <c r="N177" s="56"/>
      <c r="O177" s="200"/>
      <c r="P177" s="56"/>
      <c r="Q177" s="200"/>
      <c r="R177" s="56"/>
      <c r="S177" s="200"/>
      <c r="T177" s="201"/>
    </row>
    <row r="178" spans="2:20" x14ac:dyDescent="0.2">
      <c r="B178" s="197"/>
      <c r="C178" s="42"/>
      <c r="D178" s="15" t="s">
        <v>81</v>
      </c>
      <c r="E178" s="198">
        <f>IFERROR(VLOOKUP(D178,vstupy!$B$2:$C$12,2,FALSE),0)</f>
        <v>0</v>
      </c>
      <c r="F178" s="44"/>
      <c r="G178" s="46"/>
      <c r="H178" s="46"/>
      <c r="I178" s="44"/>
      <c r="J178" s="59"/>
      <c r="K178" s="199"/>
      <c r="L178" s="51"/>
      <c r="M178" s="60"/>
      <c r="N178" s="58"/>
      <c r="O178" s="200"/>
      <c r="P178" s="58"/>
      <c r="Q178" s="200"/>
      <c r="R178" s="58"/>
      <c r="S178" s="203"/>
      <c r="T178" s="204"/>
    </row>
    <row r="179" spans="2:20" ht="12.75" customHeight="1" x14ac:dyDescent="0.2">
      <c r="B179" s="192">
        <v>57</v>
      </c>
      <c r="C179" s="41"/>
      <c r="D179" s="15" t="s">
        <v>81</v>
      </c>
      <c r="E179" s="198">
        <f>IFERROR(VLOOKUP(D179,vstupy!$B$2:$C$12,2,FALSE),0)</f>
        <v>0</v>
      </c>
      <c r="F179" s="44">
        <v>0</v>
      </c>
      <c r="G179" s="46">
        <v>0</v>
      </c>
      <c r="H179" s="46">
        <v>0</v>
      </c>
      <c r="I179" s="44">
        <v>0</v>
      </c>
      <c r="J179" s="48" t="s">
        <v>68</v>
      </c>
      <c r="K179" s="199">
        <f>VLOOKUP(J179,vstupy!$B$17:$C$27,2,FALSE)</f>
        <v>0</v>
      </c>
      <c r="L179" s="51">
        <f>IF(F179=0,SUM(E179:E181),F179)</f>
        <v>0</v>
      </c>
      <c r="M179" s="53">
        <f>IF(K179&gt;0.9,($D$8/160)*(L179/60)*K179,($D$8/160)*(L179/60)*1)</f>
        <v>0</v>
      </c>
      <c r="N179" s="56">
        <f t="shared" ref="N179" si="293">M179*I179</f>
        <v>0</v>
      </c>
      <c r="O179" s="60">
        <f>IF(K179&gt;0.9,G179*K179,G179*1)</f>
        <v>0</v>
      </c>
      <c r="P179" s="56">
        <f t="shared" ref="P179" si="294">O179*I179</f>
        <v>0</v>
      </c>
      <c r="Q179" s="60">
        <f>IF(K179&gt;0.9,K179*H179,H179*1)</f>
        <v>0</v>
      </c>
      <c r="R179" s="56">
        <f t="shared" ref="R179" si="295">Q179*I179</f>
        <v>0</v>
      </c>
      <c r="S179" s="200">
        <f t="shared" ref="S179" si="296">O179+Q179+M179</f>
        <v>0</v>
      </c>
      <c r="T179" s="201">
        <f t="shared" ref="T179" si="297">N179+P179+R179</f>
        <v>0</v>
      </c>
    </row>
    <row r="180" spans="2:20" x14ac:dyDescent="0.2">
      <c r="B180" s="197"/>
      <c r="C180" s="42"/>
      <c r="D180" s="15" t="s">
        <v>81</v>
      </c>
      <c r="E180" s="198">
        <f>IFERROR(VLOOKUP(D180,vstupy!$B$2:$C$12,2,FALSE),0)</f>
        <v>0</v>
      </c>
      <c r="F180" s="44"/>
      <c r="G180" s="46"/>
      <c r="H180" s="46"/>
      <c r="I180" s="44"/>
      <c r="J180" s="49"/>
      <c r="K180" s="199"/>
      <c r="L180" s="51"/>
      <c r="M180" s="54"/>
      <c r="N180" s="56"/>
      <c r="O180" s="200"/>
      <c r="P180" s="56"/>
      <c r="Q180" s="200"/>
      <c r="R180" s="56"/>
      <c r="S180" s="200"/>
      <c r="T180" s="201"/>
    </row>
    <row r="181" spans="2:20" x14ac:dyDescent="0.2">
      <c r="B181" s="197"/>
      <c r="C181" s="42"/>
      <c r="D181" s="15" t="s">
        <v>81</v>
      </c>
      <c r="E181" s="198">
        <f>IFERROR(VLOOKUP(D181,vstupy!$B$2:$C$12,2,FALSE),0)</f>
        <v>0</v>
      </c>
      <c r="F181" s="44"/>
      <c r="G181" s="46"/>
      <c r="H181" s="46"/>
      <c r="I181" s="44"/>
      <c r="J181" s="59"/>
      <c r="K181" s="199"/>
      <c r="L181" s="51"/>
      <c r="M181" s="60"/>
      <c r="N181" s="58"/>
      <c r="O181" s="200"/>
      <c r="P181" s="58"/>
      <c r="Q181" s="200"/>
      <c r="R181" s="58"/>
      <c r="S181" s="203"/>
      <c r="T181" s="204"/>
    </row>
    <row r="182" spans="2:20" ht="12.75" customHeight="1" x14ac:dyDescent="0.2">
      <c r="B182" s="192">
        <v>58</v>
      </c>
      <c r="C182" s="41"/>
      <c r="D182" s="15" t="s">
        <v>81</v>
      </c>
      <c r="E182" s="198">
        <f>IFERROR(VLOOKUP(D182,vstupy!$B$2:$C$12,2,FALSE),0)</f>
        <v>0</v>
      </c>
      <c r="F182" s="44">
        <v>0</v>
      </c>
      <c r="G182" s="46">
        <v>0</v>
      </c>
      <c r="H182" s="46">
        <v>0</v>
      </c>
      <c r="I182" s="44">
        <v>0</v>
      </c>
      <c r="J182" s="48" t="s">
        <v>68</v>
      </c>
      <c r="K182" s="199">
        <f>VLOOKUP(J182,vstupy!$B$17:$C$27,2,FALSE)</f>
        <v>0</v>
      </c>
      <c r="L182" s="51">
        <f>IF(F182=0,SUM(E182:E184),F182)</f>
        <v>0</v>
      </c>
      <c r="M182" s="53">
        <f>IF(K182&gt;0.9,($D$8/160)*(L182/60)*K182,($D$8/160)*(L182/60)*1)</f>
        <v>0</v>
      </c>
      <c r="N182" s="56">
        <f t="shared" ref="N182" si="298">M182*I182</f>
        <v>0</v>
      </c>
      <c r="O182" s="60">
        <f>IF(K182&gt;0.9,G182*K182,G182*1)</f>
        <v>0</v>
      </c>
      <c r="P182" s="56">
        <f t="shared" ref="P182" si="299">O182*I182</f>
        <v>0</v>
      </c>
      <c r="Q182" s="60">
        <f>IF(K182&gt;0.9,K182*H182,H182*1)</f>
        <v>0</v>
      </c>
      <c r="R182" s="56">
        <f t="shared" ref="R182" si="300">Q182*I182</f>
        <v>0</v>
      </c>
      <c r="S182" s="200">
        <f t="shared" ref="S182" si="301">O182+Q182+M182</f>
        <v>0</v>
      </c>
      <c r="T182" s="201">
        <f t="shared" ref="T182" si="302">N182+P182+R182</f>
        <v>0</v>
      </c>
    </row>
    <row r="183" spans="2:20" x14ac:dyDescent="0.2">
      <c r="B183" s="197"/>
      <c r="C183" s="42"/>
      <c r="D183" s="15" t="s">
        <v>81</v>
      </c>
      <c r="E183" s="198">
        <f>IFERROR(VLOOKUP(D183,vstupy!$B$2:$C$12,2,FALSE),0)</f>
        <v>0</v>
      </c>
      <c r="F183" s="44"/>
      <c r="G183" s="46"/>
      <c r="H183" s="46"/>
      <c r="I183" s="44"/>
      <c r="J183" s="49"/>
      <c r="K183" s="199"/>
      <c r="L183" s="51"/>
      <c r="M183" s="54"/>
      <c r="N183" s="56"/>
      <c r="O183" s="200"/>
      <c r="P183" s="56"/>
      <c r="Q183" s="200"/>
      <c r="R183" s="56"/>
      <c r="S183" s="200"/>
      <c r="T183" s="201"/>
    </row>
    <row r="184" spans="2:20" x14ac:dyDescent="0.2">
      <c r="B184" s="197"/>
      <c r="C184" s="42"/>
      <c r="D184" s="15" t="s">
        <v>81</v>
      </c>
      <c r="E184" s="198">
        <f>IFERROR(VLOOKUP(D184,vstupy!$B$2:$C$12,2,FALSE),0)</f>
        <v>0</v>
      </c>
      <c r="F184" s="44"/>
      <c r="G184" s="46"/>
      <c r="H184" s="46"/>
      <c r="I184" s="44"/>
      <c r="J184" s="59"/>
      <c r="K184" s="199"/>
      <c r="L184" s="51"/>
      <c r="M184" s="60"/>
      <c r="N184" s="58"/>
      <c r="O184" s="200"/>
      <c r="P184" s="58"/>
      <c r="Q184" s="200"/>
      <c r="R184" s="58"/>
      <c r="S184" s="203"/>
      <c r="T184" s="204"/>
    </row>
    <row r="185" spans="2:20" ht="12.75" customHeight="1" x14ac:dyDescent="0.2">
      <c r="B185" s="192">
        <v>59</v>
      </c>
      <c r="C185" s="41"/>
      <c r="D185" s="15" t="s">
        <v>81</v>
      </c>
      <c r="E185" s="198">
        <f>IFERROR(VLOOKUP(D185,vstupy!$B$2:$C$12,2,FALSE),0)</f>
        <v>0</v>
      </c>
      <c r="F185" s="44">
        <v>0</v>
      </c>
      <c r="G185" s="46">
        <v>0</v>
      </c>
      <c r="H185" s="46">
        <v>0</v>
      </c>
      <c r="I185" s="44">
        <v>0</v>
      </c>
      <c r="J185" s="48" t="s">
        <v>68</v>
      </c>
      <c r="K185" s="199">
        <f>VLOOKUP(J185,vstupy!$B$17:$C$27,2,FALSE)</f>
        <v>0</v>
      </c>
      <c r="L185" s="51">
        <f>IF(F185=0,SUM(E185:E187),F185)</f>
        <v>0</v>
      </c>
      <c r="M185" s="53">
        <f>IF(K185&gt;0.9,($D$8/160)*(L185/60)*K185,($D$8/160)*(L185/60)*1)</f>
        <v>0</v>
      </c>
      <c r="N185" s="56">
        <f t="shared" ref="N185" si="303">M185*I185</f>
        <v>0</v>
      </c>
      <c r="O185" s="60">
        <f>IF(K185&gt;0.9,G185*K185,G185*1)</f>
        <v>0</v>
      </c>
      <c r="P185" s="56">
        <f t="shared" ref="P185" si="304">O185*I185</f>
        <v>0</v>
      </c>
      <c r="Q185" s="60">
        <f>IF(K185&gt;0.9,K185*H185,H185*1)</f>
        <v>0</v>
      </c>
      <c r="R185" s="56">
        <f t="shared" ref="R185" si="305">Q185*I185</f>
        <v>0</v>
      </c>
      <c r="S185" s="200">
        <f t="shared" ref="S185" si="306">O185+Q185+M185</f>
        <v>0</v>
      </c>
      <c r="T185" s="201">
        <f t="shared" ref="T185" si="307">N185+P185+R185</f>
        <v>0</v>
      </c>
    </row>
    <row r="186" spans="2:20" x14ac:dyDescent="0.2">
      <c r="B186" s="197"/>
      <c r="C186" s="42"/>
      <c r="D186" s="15" t="s">
        <v>81</v>
      </c>
      <c r="E186" s="198">
        <f>IFERROR(VLOOKUP(D186,vstupy!$B$2:$C$12,2,FALSE),0)</f>
        <v>0</v>
      </c>
      <c r="F186" s="44"/>
      <c r="G186" s="46"/>
      <c r="H186" s="46"/>
      <c r="I186" s="44"/>
      <c r="J186" s="49"/>
      <c r="K186" s="199"/>
      <c r="L186" s="51"/>
      <c r="M186" s="54"/>
      <c r="N186" s="56"/>
      <c r="O186" s="200"/>
      <c r="P186" s="56"/>
      <c r="Q186" s="200"/>
      <c r="R186" s="56"/>
      <c r="S186" s="200"/>
      <c r="T186" s="201"/>
    </row>
    <row r="187" spans="2:20" x14ac:dyDescent="0.2">
      <c r="B187" s="197"/>
      <c r="C187" s="42"/>
      <c r="D187" s="15" t="s">
        <v>81</v>
      </c>
      <c r="E187" s="198">
        <f>IFERROR(VLOOKUP(D187,vstupy!$B$2:$C$12,2,FALSE),0)</f>
        <v>0</v>
      </c>
      <c r="F187" s="44"/>
      <c r="G187" s="46"/>
      <c r="H187" s="46"/>
      <c r="I187" s="44"/>
      <c r="J187" s="59"/>
      <c r="K187" s="199"/>
      <c r="L187" s="51"/>
      <c r="M187" s="60"/>
      <c r="N187" s="58"/>
      <c r="O187" s="200"/>
      <c r="P187" s="58"/>
      <c r="Q187" s="200"/>
      <c r="R187" s="58"/>
      <c r="S187" s="203"/>
      <c r="T187" s="204"/>
    </row>
    <row r="188" spans="2:20" ht="12.75" customHeight="1" x14ac:dyDescent="0.2">
      <c r="B188" s="192">
        <v>60</v>
      </c>
      <c r="C188" s="41"/>
      <c r="D188" s="15" t="s">
        <v>81</v>
      </c>
      <c r="E188" s="198">
        <f>IFERROR(VLOOKUP(D188,vstupy!$B$2:$C$12,2,FALSE),0)</f>
        <v>0</v>
      </c>
      <c r="F188" s="44">
        <v>0</v>
      </c>
      <c r="G188" s="46">
        <v>0</v>
      </c>
      <c r="H188" s="46">
        <v>0</v>
      </c>
      <c r="I188" s="44">
        <v>0</v>
      </c>
      <c r="J188" s="48" t="s">
        <v>68</v>
      </c>
      <c r="K188" s="199">
        <f>VLOOKUP(J188,vstupy!$B$17:$C$27,2,FALSE)</f>
        <v>0</v>
      </c>
      <c r="L188" s="51">
        <f>IF(F188=0,SUM(E188:E190),F188)</f>
        <v>0</v>
      </c>
      <c r="M188" s="53">
        <f>IF(K188&gt;0.9,($D$8/160)*(L188/60)*K188,($D$8/160)*(L188/60)*1)</f>
        <v>0</v>
      </c>
      <c r="N188" s="56">
        <f t="shared" ref="N188" si="308">M188*I188</f>
        <v>0</v>
      </c>
      <c r="O188" s="60">
        <f>IF(K188&gt;0.9,G188*K188,G188*1)</f>
        <v>0</v>
      </c>
      <c r="P188" s="56">
        <f t="shared" ref="P188" si="309">O188*I188</f>
        <v>0</v>
      </c>
      <c r="Q188" s="60">
        <f>IF(K188&gt;0.9,K188*H188,H188*1)</f>
        <v>0</v>
      </c>
      <c r="R188" s="56">
        <f t="shared" ref="R188" si="310">Q188*I188</f>
        <v>0</v>
      </c>
      <c r="S188" s="200">
        <f t="shared" ref="S188" si="311">O188+Q188+M188</f>
        <v>0</v>
      </c>
      <c r="T188" s="201">
        <f t="shared" ref="T188" si="312">N188+P188+R188</f>
        <v>0</v>
      </c>
    </row>
    <row r="189" spans="2:20" x14ac:dyDescent="0.2">
      <c r="B189" s="197"/>
      <c r="C189" s="42"/>
      <c r="D189" s="15" t="s">
        <v>81</v>
      </c>
      <c r="E189" s="198">
        <f>IFERROR(VLOOKUP(D189,vstupy!$B$2:$C$12,2,FALSE),0)</f>
        <v>0</v>
      </c>
      <c r="F189" s="44"/>
      <c r="G189" s="46"/>
      <c r="H189" s="46"/>
      <c r="I189" s="44"/>
      <c r="J189" s="49"/>
      <c r="K189" s="199"/>
      <c r="L189" s="51"/>
      <c r="M189" s="54"/>
      <c r="N189" s="56"/>
      <c r="O189" s="200"/>
      <c r="P189" s="56"/>
      <c r="Q189" s="200"/>
      <c r="R189" s="56"/>
      <c r="S189" s="200"/>
      <c r="T189" s="201"/>
    </row>
    <row r="190" spans="2:20" x14ac:dyDescent="0.2">
      <c r="B190" s="197"/>
      <c r="C190" s="42"/>
      <c r="D190" s="15" t="s">
        <v>81</v>
      </c>
      <c r="E190" s="198">
        <f>IFERROR(VLOOKUP(D190,vstupy!$B$2:$C$12,2,FALSE),0)</f>
        <v>0</v>
      </c>
      <c r="F190" s="44"/>
      <c r="G190" s="46"/>
      <c r="H190" s="46"/>
      <c r="I190" s="44"/>
      <c r="J190" s="59"/>
      <c r="K190" s="199"/>
      <c r="L190" s="51"/>
      <c r="M190" s="60"/>
      <c r="N190" s="58"/>
      <c r="O190" s="200"/>
      <c r="P190" s="58"/>
      <c r="Q190" s="200"/>
      <c r="R190" s="58"/>
      <c r="S190" s="203"/>
      <c r="T190" s="204"/>
    </row>
    <row r="191" spans="2:20" ht="12.75" customHeight="1" x14ac:dyDescent="0.2">
      <c r="B191" s="192">
        <v>61</v>
      </c>
      <c r="C191" s="41"/>
      <c r="D191" s="15" t="s">
        <v>81</v>
      </c>
      <c r="E191" s="198">
        <f>IFERROR(VLOOKUP(D191,vstupy!$B$2:$C$12,2,FALSE),0)</f>
        <v>0</v>
      </c>
      <c r="F191" s="44">
        <v>0</v>
      </c>
      <c r="G191" s="46">
        <v>0</v>
      </c>
      <c r="H191" s="46">
        <v>0</v>
      </c>
      <c r="I191" s="44">
        <v>0</v>
      </c>
      <c r="J191" s="48" t="s">
        <v>68</v>
      </c>
      <c r="K191" s="199">
        <f>VLOOKUP(J191,vstupy!$B$17:$C$27,2,FALSE)</f>
        <v>0</v>
      </c>
      <c r="L191" s="51">
        <f>IF(F191=0,SUM(E191:E193),F191)</f>
        <v>0</v>
      </c>
      <c r="M191" s="53">
        <f>IF(K191&gt;0.9,($D$8/160)*(L191/60)*K191,($D$8/160)*(L191/60)*1)</f>
        <v>0</v>
      </c>
      <c r="N191" s="56">
        <f t="shared" ref="N191" si="313">M191*I191</f>
        <v>0</v>
      </c>
      <c r="O191" s="60">
        <f>IF(K191&gt;0.9,G191*K191,G191*1)</f>
        <v>0</v>
      </c>
      <c r="P191" s="56">
        <f t="shared" ref="P191" si="314">O191*I191</f>
        <v>0</v>
      </c>
      <c r="Q191" s="60">
        <f>IF(K191&gt;0.9,K191*H191,H191*1)</f>
        <v>0</v>
      </c>
      <c r="R191" s="56">
        <f t="shared" ref="R191" si="315">Q191*I191</f>
        <v>0</v>
      </c>
      <c r="S191" s="200">
        <f t="shared" ref="S191" si="316">O191+Q191+M191</f>
        <v>0</v>
      </c>
      <c r="T191" s="201">
        <f t="shared" ref="T191" si="317">N191+P191+R191</f>
        <v>0</v>
      </c>
    </row>
    <row r="192" spans="2:20" x14ac:dyDescent="0.2">
      <c r="B192" s="197"/>
      <c r="C192" s="42"/>
      <c r="D192" s="15" t="s">
        <v>81</v>
      </c>
      <c r="E192" s="198">
        <f>IFERROR(VLOOKUP(D192,vstupy!$B$2:$C$12,2,FALSE),0)</f>
        <v>0</v>
      </c>
      <c r="F192" s="44"/>
      <c r="G192" s="46"/>
      <c r="H192" s="46"/>
      <c r="I192" s="44"/>
      <c r="J192" s="49"/>
      <c r="K192" s="199"/>
      <c r="L192" s="51"/>
      <c r="M192" s="54"/>
      <c r="N192" s="56"/>
      <c r="O192" s="200"/>
      <c r="P192" s="56"/>
      <c r="Q192" s="200"/>
      <c r="R192" s="56"/>
      <c r="S192" s="200"/>
      <c r="T192" s="201"/>
    </row>
    <row r="193" spans="2:20" x14ac:dyDescent="0.2">
      <c r="B193" s="197"/>
      <c r="C193" s="42"/>
      <c r="D193" s="15" t="s">
        <v>81</v>
      </c>
      <c r="E193" s="198">
        <f>IFERROR(VLOOKUP(D193,vstupy!$B$2:$C$12,2,FALSE),0)</f>
        <v>0</v>
      </c>
      <c r="F193" s="44"/>
      <c r="G193" s="46"/>
      <c r="H193" s="46"/>
      <c r="I193" s="44"/>
      <c r="J193" s="59"/>
      <c r="K193" s="199"/>
      <c r="L193" s="51"/>
      <c r="M193" s="60"/>
      <c r="N193" s="58"/>
      <c r="O193" s="200"/>
      <c r="P193" s="58"/>
      <c r="Q193" s="200"/>
      <c r="R193" s="58"/>
      <c r="S193" s="203"/>
      <c r="T193" s="204"/>
    </row>
    <row r="194" spans="2:20" ht="12.75" customHeight="1" x14ac:dyDescent="0.2">
      <c r="B194" s="192">
        <v>62</v>
      </c>
      <c r="C194" s="41"/>
      <c r="D194" s="15" t="s">
        <v>81</v>
      </c>
      <c r="E194" s="198">
        <f>IFERROR(VLOOKUP(D194,vstupy!$B$2:$C$12,2,FALSE),0)</f>
        <v>0</v>
      </c>
      <c r="F194" s="44">
        <v>0</v>
      </c>
      <c r="G194" s="46">
        <v>0</v>
      </c>
      <c r="H194" s="46">
        <v>0</v>
      </c>
      <c r="I194" s="44">
        <v>0</v>
      </c>
      <c r="J194" s="48" t="s">
        <v>68</v>
      </c>
      <c r="K194" s="199">
        <f>VLOOKUP(J194,vstupy!$B$17:$C$27,2,FALSE)</f>
        <v>0</v>
      </c>
      <c r="L194" s="51">
        <f>IF(F194=0,SUM(E194:E196),F194)</f>
        <v>0</v>
      </c>
      <c r="M194" s="53">
        <f>IF(K194&gt;0.9,($D$8/160)*(L194/60)*K194,($D$8/160)*(L194/60)*1)</f>
        <v>0</v>
      </c>
      <c r="N194" s="56">
        <f t="shared" ref="N194" si="318">M194*I194</f>
        <v>0</v>
      </c>
      <c r="O194" s="60">
        <f>IF(K194&gt;0.9,G194*K194,G194*1)</f>
        <v>0</v>
      </c>
      <c r="P194" s="56">
        <f t="shared" ref="P194" si="319">O194*I194</f>
        <v>0</v>
      </c>
      <c r="Q194" s="60">
        <f>IF(K194&gt;0.9,K194*H194,H194*1)</f>
        <v>0</v>
      </c>
      <c r="R194" s="56">
        <f t="shared" ref="R194" si="320">Q194*I194</f>
        <v>0</v>
      </c>
      <c r="S194" s="200">
        <f t="shared" ref="S194" si="321">O194+Q194+M194</f>
        <v>0</v>
      </c>
      <c r="T194" s="201">
        <f t="shared" ref="T194" si="322">N194+P194+R194</f>
        <v>0</v>
      </c>
    </row>
    <row r="195" spans="2:20" x14ac:dyDescent="0.2">
      <c r="B195" s="197"/>
      <c r="C195" s="42"/>
      <c r="D195" s="15" t="s">
        <v>81</v>
      </c>
      <c r="E195" s="198">
        <f>IFERROR(VLOOKUP(D195,vstupy!$B$2:$C$12,2,FALSE),0)</f>
        <v>0</v>
      </c>
      <c r="F195" s="44"/>
      <c r="G195" s="46"/>
      <c r="H195" s="46"/>
      <c r="I195" s="44"/>
      <c r="J195" s="49"/>
      <c r="K195" s="199"/>
      <c r="L195" s="51"/>
      <c r="M195" s="54"/>
      <c r="N195" s="56"/>
      <c r="O195" s="200"/>
      <c r="P195" s="56"/>
      <c r="Q195" s="200"/>
      <c r="R195" s="56"/>
      <c r="S195" s="200"/>
      <c r="T195" s="201"/>
    </row>
    <row r="196" spans="2:20" x14ac:dyDescent="0.2">
      <c r="B196" s="197"/>
      <c r="C196" s="42"/>
      <c r="D196" s="15" t="s">
        <v>81</v>
      </c>
      <c r="E196" s="198">
        <f>IFERROR(VLOOKUP(D196,vstupy!$B$2:$C$12,2,FALSE),0)</f>
        <v>0</v>
      </c>
      <c r="F196" s="44"/>
      <c r="G196" s="46"/>
      <c r="H196" s="46"/>
      <c r="I196" s="44"/>
      <c r="J196" s="59"/>
      <c r="K196" s="199"/>
      <c r="L196" s="51"/>
      <c r="M196" s="60"/>
      <c r="N196" s="58"/>
      <c r="O196" s="200"/>
      <c r="P196" s="58"/>
      <c r="Q196" s="200"/>
      <c r="R196" s="58"/>
      <c r="S196" s="203"/>
      <c r="T196" s="204"/>
    </row>
    <row r="197" spans="2:20" ht="12.75" customHeight="1" x14ac:dyDescent="0.2">
      <c r="B197" s="192">
        <v>63</v>
      </c>
      <c r="C197" s="41"/>
      <c r="D197" s="15" t="s">
        <v>81</v>
      </c>
      <c r="E197" s="198">
        <f>IFERROR(VLOOKUP(D197,vstupy!$B$2:$C$12,2,FALSE),0)</f>
        <v>0</v>
      </c>
      <c r="F197" s="44">
        <v>0</v>
      </c>
      <c r="G197" s="46">
        <v>0</v>
      </c>
      <c r="H197" s="46">
        <v>0</v>
      </c>
      <c r="I197" s="44">
        <v>0</v>
      </c>
      <c r="J197" s="48" t="s">
        <v>68</v>
      </c>
      <c r="K197" s="199">
        <f>VLOOKUP(J197,vstupy!$B$17:$C$27,2,FALSE)</f>
        <v>0</v>
      </c>
      <c r="L197" s="51">
        <f t="shared" ref="L197" si="323">IF(F197=0,SUM(E197:E199),F197)</f>
        <v>0</v>
      </c>
      <c r="M197" s="53">
        <f>IF(K197&gt;0.9,($D$8/160)*(L197/60)*K197,($D$8/160)*(L197/60)*1)</f>
        <v>0</v>
      </c>
      <c r="N197" s="56">
        <f t="shared" ref="N197" si="324">M197*I197</f>
        <v>0</v>
      </c>
      <c r="O197" s="60">
        <f>IF(K197&gt;0.9,G197*K197,G197*1)</f>
        <v>0</v>
      </c>
      <c r="P197" s="56">
        <f t="shared" ref="P197" si="325">O197*I197</f>
        <v>0</v>
      </c>
      <c r="Q197" s="60">
        <f>IF(K197&gt;0.9,K197*H197,H197*1)</f>
        <v>0</v>
      </c>
      <c r="R197" s="56">
        <f t="shared" ref="R197" si="326">Q197*I197</f>
        <v>0</v>
      </c>
      <c r="S197" s="200">
        <f t="shared" ref="S197" si="327">O197+Q197+M197</f>
        <v>0</v>
      </c>
      <c r="T197" s="201">
        <f t="shared" ref="T197" si="328">N197+P197+R197</f>
        <v>0</v>
      </c>
    </row>
    <row r="198" spans="2:20" x14ac:dyDescent="0.2">
      <c r="B198" s="197"/>
      <c r="C198" s="42"/>
      <c r="D198" s="15" t="s">
        <v>81</v>
      </c>
      <c r="E198" s="198">
        <f>IFERROR(VLOOKUP(D198,vstupy!$B$2:$C$12,2,FALSE),0)</f>
        <v>0</v>
      </c>
      <c r="F198" s="44"/>
      <c r="G198" s="46"/>
      <c r="H198" s="46"/>
      <c r="I198" s="44"/>
      <c r="J198" s="49"/>
      <c r="K198" s="199"/>
      <c r="L198" s="51"/>
      <c r="M198" s="54"/>
      <c r="N198" s="56"/>
      <c r="O198" s="200"/>
      <c r="P198" s="56"/>
      <c r="Q198" s="200"/>
      <c r="R198" s="56"/>
      <c r="S198" s="200"/>
      <c r="T198" s="201"/>
    </row>
    <row r="199" spans="2:20" x14ac:dyDescent="0.2">
      <c r="B199" s="197"/>
      <c r="C199" s="42"/>
      <c r="D199" s="15" t="s">
        <v>81</v>
      </c>
      <c r="E199" s="198">
        <f>IFERROR(VLOOKUP(D199,vstupy!$B$2:$C$12,2,FALSE),0)</f>
        <v>0</v>
      </c>
      <c r="F199" s="44"/>
      <c r="G199" s="46"/>
      <c r="H199" s="46"/>
      <c r="I199" s="44"/>
      <c r="J199" s="59"/>
      <c r="K199" s="199"/>
      <c r="L199" s="51"/>
      <c r="M199" s="60"/>
      <c r="N199" s="58"/>
      <c r="O199" s="200"/>
      <c r="P199" s="58"/>
      <c r="Q199" s="200"/>
      <c r="R199" s="58"/>
      <c r="S199" s="203"/>
      <c r="T199" s="204"/>
    </row>
    <row r="200" spans="2:20" ht="12.75" customHeight="1" x14ac:dyDescent="0.2">
      <c r="B200" s="192">
        <v>64</v>
      </c>
      <c r="C200" s="41"/>
      <c r="D200" s="15" t="s">
        <v>81</v>
      </c>
      <c r="E200" s="198">
        <f>IFERROR(VLOOKUP(D200,vstupy!$B$2:$C$12,2,FALSE),0)</f>
        <v>0</v>
      </c>
      <c r="F200" s="44">
        <v>0</v>
      </c>
      <c r="G200" s="46">
        <v>0</v>
      </c>
      <c r="H200" s="46">
        <v>0</v>
      </c>
      <c r="I200" s="44">
        <v>0</v>
      </c>
      <c r="J200" s="48" t="s">
        <v>68</v>
      </c>
      <c r="K200" s="199">
        <f>VLOOKUP(J200,vstupy!$B$17:$C$27,2,FALSE)</f>
        <v>0</v>
      </c>
      <c r="L200" s="51">
        <f t="shared" ref="L200" si="329">IF(F200=0,SUM(E200:E202),F200)</f>
        <v>0</v>
      </c>
      <c r="M200" s="53">
        <f>IF(K200&gt;0.9,($D$8/160)*(L200/60)*K200,($D$8/160)*(L200/60)*1)</f>
        <v>0</v>
      </c>
      <c r="N200" s="56">
        <f t="shared" ref="N200" si="330">M200*I200</f>
        <v>0</v>
      </c>
      <c r="O200" s="60">
        <f>IF(K200&gt;0.9,G200*K200,G200*1)</f>
        <v>0</v>
      </c>
      <c r="P200" s="56">
        <f t="shared" ref="P200" si="331">O200*I200</f>
        <v>0</v>
      </c>
      <c r="Q200" s="60">
        <f>IF(K200&gt;0.9,K200*H200,H200*1)</f>
        <v>0</v>
      </c>
      <c r="R200" s="56">
        <f t="shared" ref="R200" si="332">Q200*I200</f>
        <v>0</v>
      </c>
      <c r="S200" s="200">
        <f t="shared" ref="S200" si="333">O200+Q200+M200</f>
        <v>0</v>
      </c>
      <c r="T200" s="201">
        <f t="shared" ref="T200" si="334">N200+P200+R200</f>
        <v>0</v>
      </c>
    </row>
    <row r="201" spans="2:20" x14ac:dyDescent="0.2">
      <c r="B201" s="197"/>
      <c r="C201" s="42"/>
      <c r="D201" s="15" t="s">
        <v>81</v>
      </c>
      <c r="E201" s="198">
        <f>IFERROR(VLOOKUP(D201,vstupy!$B$2:$C$12,2,FALSE),0)</f>
        <v>0</v>
      </c>
      <c r="F201" s="44"/>
      <c r="G201" s="46"/>
      <c r="H201" s="46"/>
      <c r="I201" s="44"/>
      <c r="J201" s="49"/>
      <c r="K201" s="199"/>
      <c r="L201" s="51"/>
      <c r="M201" s="54"/>
      <c r="N201" s="56"/>
      <c r="O201" s="200"/>
      <c r="P201" s="56"/>
      <c r="Q201" s="200"/>
      <c r="R201" s="56"/>
      <c r="S201" s="200"/>
      <c r="T201" s="201"/>
    </row>
    <row r="202" spans="2:20" x14ac:dyDescent="0.2">
      <c r="B202" s="197"/>
      <c r="C202" s="42"/>
      <c r="D202" s="15" t="s">
        <v>81</v>
      </c>
      <c r="E202" s="198">
        <f>IFERROR(VLOOKUP(D202,vstupy!$B$2:$C$12,2,FALSE),0)</f>
        <v>0</v>
      </c>
      <c r="F202" s="44"/>
      <c r="G202" s="46"/>
      <c r="H202" s="46"/>
      <c r="I202" s="44"/>
      <c r="J202" s="59"/>
      <c r="K202" s="199"/>
      <c r="L202" s="51"/>
      <c r="M202" s="60"/>
      <c r="N202" s="58"/>
      <c r="O202" s="200"/>
      <c r="P202" s="58"/>
      <c r="Q202" s="200"/>
      <c r="R202" s="58"/>
      <c r="S202" s="203"/>
      <c r="T202" s="204"/>
    </row>
    <row r="203" spans="2:20" ht="12.75" customHeight="1" x14ac:dyDescent="0.2">
      <c r="B203" s="192">
        <v>65</v>
      </c>
      <c r="C203" s="41"/>
      <c r="D203" s="15" t="s">
        <v>81</v>
      </c>
      <c r="E203" s="198">
        <f>IFERROR(VLOOKUP(D203,vstupy!$B$2:$C$12,2,FALSE),0)</f>
        <v>0</v>
      </c>
      <c r="F203" s="44">
        <v>0</v>
      </c>
      <c r="G203" s="46">
        <v>0</v>
      </c>
      <c r="H203" s="46">
        <v>0</v>
      </c>
      <c r="I203" s="44">
        <v>0</v>
      </c>
      <c r="J203" s="48" t="s">
        <v>68</v>
      </c>
      <c r="K203" s="199">
        <f>VLOOKUP(J203,vstupy!$B$17:$C$27,2,FALSE)</f>
        <v>0</v>
      </c>
      <c r="L203" s="51">
        <f t="shared" ref="L203" si="335">IF(F203=0,SUM(E203:E205),F203)</f>
        <v>0</v>
      </c>
      <c r="M203" s="53">
        <f>IF(K203&gt;0.9,($D$8/160)*(L203/60)*K203,($D$8/160)*(L203/60)*1)</f>
        <v>0</v>
      </c>
      <c r="N203" s="56">
        <f t="shared" ref="N203" si="336">M203*I203</f>
        <v>0</v>
      </c>
      <c r="O203" s="60">
        <f>IF(K203&gt;0.9,G203*K203,G203*1)</f>
        <v>0</v>
      </c>
      <c r="P203" s="56">
        <f t="shared" ref="P203" si="337">O203*I203</f>
        <v>0</v>
      </c>
      <c r="Q203" s="60">
        <f>IF(K203&gt;0.9,K203*H203,H203*1)</f>
        <v>0</v>
      </c>
      <c r="R203" s="56">
        <f t="shared" ref="R203" si="338">Q203*I203</f>
        <v>0</v>
      </c>
      <c r="S203" s="200">
        <f t="shared" ref="S203" si="339">O203+Q203+M203</f>
        <v>0</v>
      </c>
      <c r="T203" s="201">
        <f t="shared" ref="T203" si="340">N203+P203+R203</f>
        <v>0</v>
      </c>
    </row>
    <row r="204" spans="2:20" x14ac:dyDescent="0.2">
      <c r="B204" s="197"/>
      <c r="C204" s="42"/>
      <c r="D204" s="15" t="s">
        <v>81</v>
      </c>
      <c r="E204" s="198">
        <f>IFERROR(VLOOKUP(D204,vstupy!$B$2:$C$12,2,FALSE),0)</f>
        <v>0</v>
      </c>
      <c r="F204" s="44"/>
      <c r="G204" s="46"/>
      <c r="H204" s="46"/>
      <c r="I204" s="44"/>
      <c r="J204" s="49"/>
      <c r="K204" s="199"/>
      <c r="L204" s="51"/>
      <c r="M204" s="54"/>
      <c r="N204" s="56"/>
      <c r="O204" s="200"/>
      <c r="P204" s="56"/>
      <c r="Q204" s="200"/>
      <c r="R204" s="56"/>
      <c r="S204" s="200"/>
      <c r="T204" s="201"/>
    </row>
    <row r="205" spans="2:20" x14ac:dyDescent="0.2">
      <c r="B205" s="197"/>
      <c r="C205" s="42"/>
      <c r="D205" s="15" t="s">
        <v>81</v>
      </c>
      <c r="E205" s="198">
        <f>IFERROR(VLOOKUP(D205,vstupy!$B$2:$C$12,2,FALSE),0)</f>
        <v>0</v>
      </c>
      <c r="F205" s="44"/>
      <c r="G205" s="46"/>
      <c r="H205" s="46"/>
      <c r="I205" s="44"/>
      <c r="J205" s="59"/>
      <c r="K205" s="199"/>
      <c r="L205" s="51"/>
      <c r="M205" s="60"/>
      <c r="N205" s="58"/>
      <c r="O205" s="200"/>
      <c r="P205" s="58"/>
      <c r="Q205" s="200"/>
      <c r="R205" s="58"/>
      <c r="S205" s="203"/>
      <c r="T205" s="204"/>
    </row>
    <row r="206" spans="2:20" ht="12.75" customHeight="1" x14ac:dyDescent="0.2">
      <c r="B206" s="192">
        <v>66</v>
      </c>
      <c r="C206" s="41"/>
      <c r="D206" s="15" t="s">
        <v>81</v>
      </c>
      <c r="E206" s="198">
        <f>IFERROR(VLOOKUP(D206,vstupy!$B$2:$C$12,2,FALSE),0)</f>
        <v>0</v>
      </c>
      <c r="F206" s="44">
        <v>0</v>
      </c>
      <c r="G206" s="46">
        <v>0</v>
      </c>
      <c r="H206" s="46">
        <v>0</v>
      </c>
      <c r="I206" s="44">
        <v>0</v>
      </c>
      <c r="J206" s="48" t="s">
        <v>68</v>
      </c>
      <c r="K206" s="199">
        <f>VLOOKUP(J206,vstupy!$B$17:$C$27,2,FALSE)</f>
        <v>0</v>
      </c>
      <c r="L206" s="51">
        <f t="shared" ref="L206" si="341">IF(F206=0,SUM(E206:E208),F206)</f>
        <v>0</v>
      </c>
      <c r="M206" s="53">
        <f>IF(K206&gt;0.9,($D$8/160)*(L206/60)*K206,($D$8/160)*(L206/60)*1)</f>
        <v>0</v>
      </c>
      <c r="N206" s="56">
        <f t="shared" ref="N206" si="342">M206*I206</f>
        <v>0</v>
      </c>
      <c r="O206" s="60">
        <f>IF(K206&gt;0.9,G206*K206,G206*1)</f>
        <v>0</v>
      </c>
      <c r="P206" s="56">
        <f t="shared" ref="P206" si="343">O206*I206</f>
        <v>0</v>
      </c>
      <c r="Q206" s="60">
        <f>IF(K206&gt;0.9,K206*H206,H206*1)</f>
        <v>0</v>
      </c>
      <c r="R206" s="56">
        <f t="shared" ref="R206" si="344">Q206*I206</f>
        <v>0</v>
      </c>
      <c r="S206" s="200">
        <f t="shared" ref="S206" si="345">O206+Q206+M206</f>
        <v>0</v>
      </c>
      <c r="T206" s="201">
        <f t="shared" ref="T206" si="346">N206+P206+R206</f>
        <v>0</v>
      </c>
    </row>
    <row r="207" spans="2:20" x14ac:dyDescent="0.2">
      <c r="B207" s="197"/>
      <c r="C207" s="42"/>
      <c r="D207" s="15" t="s">
        <v>81</v>
      </c>
      <c r="E207" s="198">
        <f>IFERROR(VLOOKUP(D207,vstupy!$B$2:$C$12,2,FALSE),0)</f>
        <v>0</v>
      </c>
      <c r="F207" s="44"/>
      <c r="G207" s="46"/>
      <c r="H207" s="46"/>
      <c r="I207" s="44"/>
      <c r="J207" s="49"/>
      <c r="K207" s="199"/>
      <c r="L207" s="51"/>
      <c r="M207" s="54"/>
      <c r="N207" s="56"/>
      <c r="O207" s="200"/>
      <c r="P207" s="56"/>
      <c r="Q207" s="200"/>
      <c r="R207" s="56"/>
      <c r="S207" s="200"/>
      <c r="T207" s="201"/>
    </row>
    <row r="208" spans="2:20" x14ac:dyDescent="0.2">
      <c r="B208" s="197"/>
      <c r="C208" s="42"/>
      <c r="D208" s="15" t="s">
        <v>81</v>
      </c>
      <c r="E208" s="198">
        <f>IFERROR(VLOOKUP(D208,vstupy!$B$2:$C$12,2,FALSE),0)</f>
        <v>0</v>
      </c>
      <c r="F208" s="44"/>
      <c r="G208" s="46"/>
      <c r="H208" s="46"/>
      <c r="I208" s="44"/>
      <c r="J208" s="59"/>
      <c r="K208" s="199"/>
      <c r="L208" s="51"/>
      <c r="M208" s="60"/>
      <c r="N208" s="58"/>
      <c r="O208" s="200"/>
      <c r="P208" s="58"/>
      <c r="Q208" s="200"/>
      <c r="R208" s="58"/>
      <c r="S208" s="203"/>
      <c r="T208" s="204"/>
    </row>
    <row r="209" spans="2:20" ht="12.75" customHeight="1" x14ac:dyDescent="0.2">
      <c r="B209" s="192">
        <v>67</v>
      </c>
      <c r="C209" s="41"/>
      <c r="D209" s="15" t="s">
        <v>81</v>
      </c>
      <c r="E209" s="198">
        <f>IFERROR(VLOOKUP(D209,vstupy!$B$2:$C$12,2,FALSE),0)</f>
        <v>0</v>
      </c>
      <c r="F209" s="44">
        <v>0</v>
      </c>
      <c r="G209" s="46">
        <v>0</v>
      </c>
      <c r="H209" s="46">
        <v>0</v>
      </c>
      <c r="I209" s="44">
        <v>0</v>
      </c>
      <c r="J209" s="48" t="s">
        <v>68</v>
      </c>
      <c r="K209" s="199">
        <f>VLOOKUP(J209,vstupy!$B$17:$C$27,2,FALSE)</f>
        <v>0</v>
      </c>
      <c r="L209" s="51">
        <f t="shared" ref="L209" si="347">IF(F209=0,SUM(E209:E211),F209)</f>
        <v>0</v>
      </c>
      <c r="M209" s="53">
        <f>IF(K209&gt;0.9,($D$8/160)*(L209/60)*K209,($D$8/160)*(L209/60)*1)</f>
        <v>0</v>
      </c>
      <c r="N209" s="56">
        <f t="shared" ref="N209" si="348">M209*I209</f>
        <v>0</v>
      </c>
      <c r="O209" s="60">
        <f>IF(K209&gt;0.9,G209*K209,G209*1)</f>
        <v>0</v>
      </c>
      <c r="P209" s="56">
        <f t="shared" ref="P209" si="349">O209*I209</f>
        <v>0</v>
      </c>
      <c r="Q209" s="60">
        <f>IF(K209&gt;0.9,K209*H209,H209*1)</f>
        <v>0</v>
      </c>
      <c r="R209" s="56">
        <f t="shared" ref="R209" si="350">Q209*I209</f>
        <v>0</v>
      </c>
      <c r="S209" s="200">
        <f t="shared" ref="S209" si="351">O209+Q209+M209</f>
        <v>0</v>
      </c>
      <c r="T209" s="201">
        <f t="shared" ref="T209" si="352">N209+P209+R209</f>
        <v>0</v>
      </c>
    </row>
    <row r="210" spans="2:20" x14ac:dyDescent="0.2">
      <c r="B210" s="197"/>
      <c r="C210" s="42"/>
      <c r="D210" s="15" t="s">
        <v>81</v>
      </c>
      <c r="E210" s="198">
        <f>IFERROR(VLOOKUP(D210,vstupy!$B$2:$C$12,2,FALSE),0)</f>
        <v>0</v>
      </c>
      <c r="F210" s="44"/>
      <c r="G210" s="46"/>
      <c r="H210" s="46"/>
      <c r="I210" s="44"/>
      <c r="J210" s="49"/>
      <c r="K210" s="199"/>
      <c r="L210" s="51"/>
      <c r="M210" s="54"/>
      <c r="N210" s="56"/>
      <c r="O210" s="200"/>
      <c r="P210" s="56"/>
      <c r="Q210" s="200"/>
      <c r="R210" s="56"/>
      <c r="S210" s="200"/>
      <c r="T210" s="201"/>
    </row>
    <row r="211" spans="2:20" x14ac:dyDescent="0.2">
      <c r="B211" s="197"/>
      <c r="C211" s="42"/>
      <c r="D211" s="15" t="s">
        <v>81</v>
      </c>
      <c r="E211" s="198">
        <f>IFERROR(VLOOKUP(D211,vstupy!$B$2:$C$12,2,FALSE),0)</f>
        <v>0</v>
      </c>
      <c r="F211" s="44"/>
      <c r="G211" s="46"/>
      <c r="H211" s="46"/>
      <c r="I211" s="44"/>
      <c r="J211" s="59"/>
      <c r="K211" s="199"/>
      <c r="L211" s="51"/>
      <c r="M211" s="60"/>
      <c r="N211" s="58"/>
      <c r="O211" s="200"/>
      <c r="P211" s="58"/>
      <c r="Q211" s="200"/>
      <c r="R211" s="58"/>
      <c r="S211" s="203"/>
      <c r="T211" s="204"/>
    </row>
    <row r="212" spans="2:20" ht="12.75" customHeight="1" x14ac:dyDescent="0.2">
      <c r="B212" s="192">
        <v>68</v>
      </c>
      <c r="C212" s="41"/>
      <c r="D212" s="15" t="s">
        <v>81</v>
      </c>
      <c r="E212" s="198">
        <f>IFERROR(VLOOKUP(D212,vstupy!$B$2:$C$12,2,FALSE),0)</f>
        <v>0</v>
      </c>
      <c r="F212" s="44">
        <v>0</v>
      </c>
      <c r="G212" s="46">
        <v>0</v>
      </c>
      <c r="H212" s="46">
        <v>0</v>
      </c>
      <c r="I212" s="44">
        <v>0</v>
      </c>
      <c r="J212" s="48" t="s">
        <v>68</v>
      </c>
      <c r="K212" s="199">
        <f>VLOOKUP(J212,vstupy!$B$17:$C$27,2,FALSE)</f>
        <v>0</v>
      </c>
      <c r="L212" s="51">
        <f t="shared" ref="L212" si="353">IF(F212=0,SUM(E212:E214),F212)</f>
        <v>0</v>
      </c>
      <c r="M212" s="53">
        <f>IF(K212&gt;0.9,($D$8/160)*(L212/60)*K212,($D$8/160)*(L212/60)*1)</f>
        <v>0</v>
      </c>
      <c r="N212" s="56">
        <f t="shared" ref="N212" si="354">M212*I212</f>
        <v>0</v>
      </c>
      <c r="O212" s="60">
        <f>IF(K212&gt;0.9,G212*K212,G212*1)</f>
        <v>0</v>
      </c>
      <c r="P212" s="56">
        <f t="shared" ref="P212" si="355">O212*I212</f>
        <v>0</v>
      </c>
      <c r="Q212" s="60">
        <f>IF(K212&gt;0.9,K212*H212,H212*1)</f>
        <v>0</v>
      </c>
      <c r="R212" s="56">
        <f t="shared" ref="R212" si="356">Q212*I212</f>
        <v>0</v>
      </c>
      <c r="S212" s="200">
        <f t="shared" ref="S212" si="357">O212+Q212+M212</f>
        <v>0</v>
      </c>
      <c r="T212" s="201">
        <f t="shared" ref="T212" si="358">N212+P212+R212</f>
        <v>0</v>
      </c>
    </row>
    <row r="213" spans="2:20" x14ac:dyDescent="0.2">
      <c r="B213" s="197"/>
      <c r="C213" s="42"/>
      <c r="D213" s="15" t="s">
        <v>81</v>
      </c>
      <c r="E213" s="198">
        <f>IFERROR(VLOOKUP(D213,vstupy!$B$2:$C$12,2,FALSE),0)</f>
        <v>0</v>
      </c>
      <c r="F213" s="44"/>
      <c r="G213" s="46"/>
      <c r="H213" s="46"/>
      <c r="I213" s="44"/>
      <c r="J213" s="49"/>
      <c r="K213" s="199"/>
      <c r="L213" s="51"/>
      <c r="M213" s="54"/>
      <c r="N213" s="56"/>
      <c r="O213" s="200"/>
      <c r="P213" s="56"/>
      <c r="Q213" s="200"/>
      <c r="R213" s="56"/>
      <c r="S213" s="200"/>
      <c r="T213" s="201"/>
    </row>
    <row r="214" spans="2:20" x14ac:dyDescent="0.2">
      <c r="B214" s="197"/>
      <c r="C214" s="42"/>
      <c r="D214" s="15" t="s">
        <v>81</v>
      </c>
      <c r="E214" s="198">
        <f>IFERROR(VLOOKUP(D214,vstupy!$B$2:$C$12,2,FALSE),0)</f>
        <v>0</v>
      </c>
      <c r="F214" s="44"/>
      <c r="G214" s="46"/>
      <c r="H214" s="46"/>
      <c r="I214" s="44"/>
      <c r="J214" s="59"/>
      <c r="K214" s="199"/>
      <c r="L214" s="51"/>
      <c r="M214" s="60"/>
      <c r="N214" s="58"/>
      <c r="O214" s="200"/>
      <c r="P214" s="58"/>
      <c r="Q214" s="200"/>
      <c r="R214" s="58"/>
      <c r="S214" s="203"/>
      <c r="T214" s="204"/>
    </row>
    <row r="215" spans="2:20" ht="12.75" customHeight="1" x14ac:dyDescent="0.2">
      <c r="B215" s="192">
        <v>69</v>
      </c>
      <c r="C215" s="41"/>
      <c r="D215" s="15" t="s">
        <v>81</v>
      </c>
      <c r="E215" s="198">
        <f>IFERROR(VLOOKUP(D215,vstupy!$B$2:$C$12,2,FALSE),0)</f>
        <v>0</v>
      </c>
      <c r="F215" s="44">
        <v>0</v>
      </c>
      <c r="G215" s="46">
        <v>0</v>
      </c>
      <c r="H215" s="46">
        <v>0</v>
      </c>
      <c r="I215" s="44">
        <v>0</v>
      </c>
      <c r="J215" s="48" t="s">
        <v>68</v>
      </c>
      <c r="K215" s="199">
        <f>VLOOKUP(J215,vstupy!$B$17:$C$27,2,FALSE)</f>
        <v>0</v>
      </c>
      <c r="L215" s="51">
        <f t="shared" ref="L215" si="359">IF(F215=0,SUM(E215:E217),F215)</f>
        <v>0</v>
      </c>
      <c r="M215" s="53">
        <f>IF(K215&gt;0.9,($D$8/160)*(L215/60)*K215,($D$8/160)*(L215/60)*1)</f>
        <v>0</v>
      </c>
      <c r="N215" s="56">
        <f t="shared" ref="N215" si="360">M215*I215</f>
        <v>0</v>
      </c>
      <c r="O215" s="60">
        <f>IF(K215&gt;0.9,G215*K215,G215*1)</f>
        <v>0</v>
      </c>
      <c r="P215" s="56">
        <f t="shared" ref="P215" si="361">O215*I215</f>
        <v>0</v>
      </c>
      <c r="Q215" s="60">
        <f>IF(K215&gt;0.9,K215*H215,H215*1)</f>
        <v>0</v>
      </c>
      <c r="R215" s="56">
        <f t="shared" ref="R215" si="362">Q215*I215</f>
        <v>0</v>
      </c>
      <c r="S215" s="200">
        <f t="shared" ref="S215" si="363">O215+Q215+M215</f>
        <v>0</v>
      </c>
      <c r="T215" s="201">
        <f t="shared" ref="T215" si="364">N215+P215+R215</f>
        <v>0</v>
      </c>
    </row>
    <row r="216" spans="2:20" x14ac:dyDescent="0.2">
      <c r="B216" s="197"/>
      <c r="C216" s="42"/>
      <c r="D216" s="15" t="s">
        <v>81</v>
      </c>
      <c r="E216" s="198">
        <f>IFERROR(VLOOKUP(D216,vstupy!$B$2:$C$12,2,FALSE),0)</f>
        <v>0</v>
      </c>
      <c r="F216" s="44"/>
      <c r="G216" s="46"/>
      <c r="H216" s="46"/>
      <c r="I216" s="44"/>
      <c r="J216" s="49"/>
      <c r="K216" s="199"/>
      <c r="L216" s="51"/>
      <c r="M216" s="54"/>
      <c r="N216" s="56"/>
      <c r="O216" s="200"/>
      <c r="P216" s="56"/>
      <c r="Q216" s="200"/>
      <c r="R216" s="56"/>
      <c r="S216" s="200"/>
      <c r="T216" s="201"/>
    </row>
    <row r="217" spans="2:20" x14ac:dyDescent="0.2">
      <c r="B217" s="197"/>
      <c r="C217" s="42"/>
      <c r="D217" s="15" t="s">
        <v>81</v>
      </c>
      <c r="E217" s="198">
        <f>IFERROR(VLOOKUP(D217,vstupy!$B$2:$C$12,2,FALSE),0)</f>
        <v>0</v>
      </c>
      <c r="F217" s="44"/>
      <c r="G217" s="46"/>
      <c r="H217" s="46"/>
      <c r="I217" s="44"/>
      <c r="J217" s="59"/>
      <c r="K217" s="199"/>
      <c r="L217" s="51"/>
      <c r="M217" s="60"/>
      <c r="N217" s="58"/>
      <c r="O217" s="200"/>
      <c r="P217" s="58"/>
      <c r="Q217" s="200"/>
      <c r="R217" s="58"/>
      <c r="S217" s="203"/>
      <c r="T217" s="204"/>
    </row>
    <row r="218" spans="2:20" ht="12.75" customHeight="1" x14ac:dyDescent="0.2">
      <c r="B218" s="192">
        <v>70</v>
      </c>
      <c r="C218" s="41"/>
      <c r="D218" s="15" t="s">
        <v>81</v>
      </c>
      <c r="E218" s="198">
        <f>IFERROR(VLOOKUP(D218,vstupy!$B$2:$C$12,2,FALSE),0)</f>
        <v>0</v>
      </c>
      <c r="F218" s="44">
        <v>0</v>
      </c>
      <c r="G218" s="46">
        <v>0</v>
      </c>
      <c r="H218" s="46">
        <v>0</v>
      </c>
      <c r="I218" s="44">
        <v>0</v>
      </c>
      <c r="J218" s="48" t="s">
        <v>68</v>
      </c>
      <c r="K218" s="199">
        <f>VLOOKUP(J218,vstupy!$B$17:$C$27,2,FALSE)</f>
        <v>0</v>
      </c>
      <c r="L218" s="51">
        <f t="shared" ref="L218" si="365">IF(F218=0,SUM(E218:E220),F218)</f>
        <v>0</v>
      </c>
      <c r="M218" s="53">
        <f>IF(K218&gt;0.9,($D$8/160)*(L218/60)*K218,($D$8/160)*(L218/60)*1)</f>
        <v>0</v>
      </c>
      <c r="N218" s="56">
        <f t="shared" ref="N218" si="366">M218*I218</f>
        <v>0</v>
      </c>
      <c r="O218" s="60">
        <f>IF(K218&gt;0.9,G218*K218,G218*1)</f>
        <v>0</v>
      </c>
      <c r="P218" s="56">
        <f t="shared" ref="P218" si="367">O218*I218</f>
        <v>0</v>
      </c>
      <c r="Q218" s="60">
        <f>IF(K218&gt;0.9,K218*H218,H218*1)</f>
        <v>0</v>
      </c>
      <c r="R218" s="56">
        <f t="shared" ref="R218" si="368">Q218*I218</f>
        <v>0</v>
      </c>
      <c r="S218" s="200">
        <f t="shared" ref="S218" si="369">O218+Q218+M218</f>
        <v>0</v>
      </c>
      <c r="T218" s="201">
        <f t="shared" ref="T218" si="370">N218+P218+R218</f>
        <v>0</v>
      </c>
    </row>
    <row r="219" spans="2:20" x14ac:dyDescent="0.2">
      <c r="B219" s="197"/>
      <c r="C219" s="42"/>
      <c r="D219" s="15" t="s">
        <v>81</v>
      </c>
      <c r="E219" s="198">
        <f>IFERROR(VLOOKUP(D219,vstupy!$B$2:$C$12,2,FALSE),0)</f>
        <v>0</v>
      </c>
      <c r="F219" s="44"/>
      <c r="G219" s="46"/>
      <c r="H219" s="46"/>
      <c r="I219" s="44"/>
      <c r="J219" s="49"/>
      <c r="K219" s="199"/>
      <c r="L219" s="51"/>
      <c r="M219" s="54"/>
      <c r="N219" s="56"/>
      <c r="O219" s="200"/>
      <c r="P219" s="56"/>
      <c r="Q219" s="200"/>
      <c r="R219" s="56"/>
      <c r="S219" s="200"/>
      <c r="T219" s="201"/>
    </row>
    <row r="220" spans="2:20" x14ac:dyDescent="0.2">
      <c r="B220" s="197"/>
      <c r="C220" s="42"/>
      <c r="D220" s="15" t="s">
        <v>81</v>
      </c>
      <c r="E220" s="198">
        <f>IFERROR(VLOOKUP(D220,vstupy!$B$2:$C$12,2,FALSE),0)</f>
        <v>0</v>
      </c>
      <c r="F220" s="44"/>
      <c r="G220" s="46"/>
      <c r="H220" s="46"/>
      <c r="I220" s="44"/>
      <c r="J220" s="59"/>
      <c r="K220" s="199"/>
      <c r="L220" s="51"/>
      <c r="M220" s="60"/>
      <c r="N220" s="58"/>
      <c r="O220" s="200"/>
      <c r="P220" s="58"/>
      <c r="Q220" s="200"/>
      <c r="R220" s="58"/>
      <c r="S220" s="203"/>
      <c r="T220" s="204"/>
    </row>
    <row r="221" spans="2:20" ht="12.75" customHeight="1" x14ac:dyDescent="0.2">
      <c r="B221" s="192">
        <v>71</v>
      </c>
      <c r="C221" s="41"/>
      <c r="D221" s="15" t="s">
        <v>81</v>
      </c>
      <c r="E221" s="198">
        <f>IFERROR(VLOOKUP(D221,vstupy!$B$2:$C$12,2,FALSE),0)</f>
        <v>0</v>
      </c>
      <c r="F221" s="44">
        <v>0</v>
      </c>
      <c r="G221" s="46">
        <v>0</v>
      </c>
      <c r="H221" s="46">
        <v>0</v>
      </c>
      <c r="I221" s="44">
        <v>0</v>
      </c>
      <c r="J221" s="48" t="s">
        <v>68</v>
      </c>
      <c r="K221" s="199">
        <f>VLOOKUP(J221,vstupy!$B$17:$C$27,2,FALSE)</f>
        <v>0</v>
      </c>
      <c r="L221" s="51">
        <f t="shared" ref="L221" si="371">IF(F221=0,SUM(E221:E223),F221)</f>
        <v>0</v>
      </c>
      <c r="M221" s="53">
        <f>IF(K221&gt;0.9,($D$8/160)*(L221/60)*K221,($D$8/160)*(L221/60)*1)</f>
        <v>0</v>
      </c>
      <c r="N221" s="56">
        <f t="shared" ref="N221" si="372">M221*I221</f>
        <v>0</v>
      </c>
      <c r="O221" s="60">
        <f>IF(K221&gt;0.9,G221*K221,G221*1)</f>
        <v>0</v>
      </c>
      <c r="P221" s="56">
        <f t="shared" ref="P221" si="373">O221*I221</f>
        <v>0</v>
      </c>
      <c r="Q221" s="60">
        <f>IF(K221&gt;0.9,K221*H221,H221*1)</f>
        <v>0</v>
      </c>
      <c r="R221" s="56">
        <f t="shared" ref="R221" si="374">Q221*I221</f>
        <v>0</v>
      </c>
      <c r="S221" s="200">
        <f t="shared" ref="S221" si="375">O221+Q221+M221</f>
        <v>0</v>
      </c>
      <c r="T221" s="201">
        <f t="shared" ref="T221" si="376">N221+P221+R221</f>
        <v>0</v>
      </c>
    </row>
    <row r="222" spans="2:20" x14ac:dyDescent="0.2">
      <c r="B222" s="197"/>
      <c r="C222" s="42"/>
      <c r="D222" s="15" t="s">
        <v>81</v>
      </c>
      <c r="E222" s="198">
        <f>IFERROR(VLOOKUP(D222,vstupy!$B$2:$C$12,2,FALSE),0)</f>
        <v>0</v>
      </c>
      <c r="F222" s="44"/>
      <c r="G222" s="46"/>
      <c r="H222" s="46"/>
      <c r="I222" s="44"/>
      <c r="J222" s="49"/>
      <c r="K222" s="199"/>
      <c r="L222" s="51"/>
      <c r="M222" s="54"/>
      <c r="N222" s="56"/>
      <c r="O222" s="200"/>
      <c r="P222" s="56"/>
      <c r="Q222" s="200"/>
      <c r="R222" s="56"/>
      <c r="S222" s="200"/>
      <c r="T222" s="201"/>
    </row>
    <row r="223" spans="2:20" x14ac:dyDescent="0.2">
      <c r="B223" s="197"/>
      <c r="C223" s="42"/>
      <c r="D223" s="15" t="s">
        <v>81</v>
      </c>
      <c r="E223" s="198">
        <f>IFERROR(VLOOKUP(D223,vstupy!$B$2:$C$12,2,FALSE),0)</f>
        <v>0</v>
      </c>
      <c r="F223" s="44"/>
      <c r="G223" s="46"/>
      <c r="H223" s="46"/>
      <c r="I223" s="44"/>
      <c r="J223" s="59"/>
      <c r="K223" s="199"/>
      <c r="L223" s="51"/>
      <c r="M223" s="60"/>
      <c r="N223" s="58"/>
      <c r="O223" s="200"/>
      <c r="P223" s="58"/>
      <c r="Q223" s="200"/>
      <c r="R223" s="58"/>
      <c r="S223" s="203"/>
      <c r="T223" s="204"/>
    </row>
    <row r="224" spans="2:20" ht="12.75" customHeight="1" x14ac:dyDescent="0.2">
      <c r="B224" s="192">
        <v>72</v>
      </c>
      <c r="C224" s="41"/>
      <c r="D224" s="15" t="s">
        <v>81</v>
      </c>
      <c r="E224" s="198">
        <f>IFERROR(VLOOKUP(D224,vstupy!$B$2:$C$12,2,FALSE),0)</f>
        <v>0</v>
      </c>
      <c r="F224" s="44">
        <v>0</v>
      </c>
      <c r="G224" s="46">
        <v>0</v>
      </c>
      <c r="H224" s="46">
        <v>0</v>
      </c>
      <c r="I224" s="44">
        <v>0</v>
      </c>
      <c r="J224" s="48" t="s">
        <v>68</v>
      </c>
      <c r="K224" s="199">
        <f>VLOOKUP(J224,vstupy!$B$17:$C$27,2,FALSE)</f>
        <v>0</v>
      </c>
      <c r="L224" s="51">
        <f t="shared" ref="L224" si="377">IF(F224=0,SUM(E224:E226),F224)</f>
        <v>0</v>
      </c>
      <c r="M224" s="53">
        <f>IF(K224&gt;0.9,($D$8/160)*(L224/60)*K224,($D$8/160)*(L224/60)*1)</f>
        <v>0</v>
      </c>
      <c r="N224" s="56">
        <f t="shared" ref="N224" si="378">M224*I224</f>
        <v>0</v>
      </c>
      <c r="O224" s="60">
        <f>IF(K224&gt;0.9,G224*K224,G224*1)</f>
        <v>0</v>
      </c>
      <c r="P224" s="56">
        <f t="shared" ref="P224" si="379">O224*I224</f>
        <v>0</v>
      </c>
      <c r="Q224" s="60">
        <f>IF(K224&gt;0.9,K224*H224,H224*1)</f>
        <v>0</v>
      </c>
      <c r="R224" s="56">
        <f t="shared" ref="R224" si="380">Q224*I224</f>
        <v>0</v>
      </c>
      <c r="S224" s="200">
        <f t="shared" ref="S224" si="381">O224+Q224+M224</f>
        <v>0</v>
      </c>
      <c r="T224" s="201">
        <f t="shared" ref="T224" si="382">N224+P224+R224</f>
        <v>0</v>
      </c>
    </row>
    <row r="225" spans="2:20" x14ac:dyDescent="0.2">
      <c r="B225" s="197"/>
      <c r="C225" s="42"/>
      <c r="D225" s="15" t="s">
        <v>81</v>
      </c>
      <c r="E225" s="198">
        <f>IFERROR(VLOOKUP(D225,vstupy!$B$2:$C$12,2,FALSE),0)</f>
        <v>0</v>
      </c>
      <c r="F225" s="44"/>
      <c r="G225" s="46"/>
      <c r="H225" s="46"/>
      <c r="I225" s="44"/>
      <c r="J225" s="49"/>
      <c r="K225" s="199"/>
      <c r="L225" s="51"/>
      <c r="M225" s="54"/>
      <c r="N225" s="56"/>
      <c r="O225" s="200"/>
      <c r="P225" s="56"/>
      <c r="Q225" s="200"/>
      <c r="R225" s="56"/>
      <c r="S225" s="200"/>
      <c r="T225" s="201"/>
    </row>
    <row r="226" spans="2:20" x14ac:dyDescent="0.2">
      <c r="B226" s="197"/>
      <c r="C226" s="42"/>
      <c r="D226" s="15" t="s">
        <v>81</v>
      </c>
      <c r="E226" s="198">
        <f>IFERROR(VLOOKUP(D226,vstupy!$B$2:$C$12,2,FALSE),0)</f>
        <v>0</v>
      </c>
      <c r="F226" s="44"/>
      <c r="G226" s="46"/>
      <c r="H226" s="46"/>
      <c r="I226" s="44"/>
      <c r="J226" s="59"/>
      <c r="K226" s="199"/>
      <c r="L226" s="51"/>
      <c r="M226" s="60"/>
      <c r="N226" s="58"/>
      <c r="O226" s="200"/>
      <c r="P226" s="58"/>
      <c r="Q226" s="200"/>
      <c r="R226" s="58"/>
      <c r="S226" s="203"/>
      <c r="T226" s="204"/>
    </row>
    <row r="227" spans="2:20" ht="12.75" customHeight="1" x14ac:dyDescent="0.2">
      <c r="B227" s="192">
        <v>73</v>
      </c>
      <c r="C227" s="41"/>
      <c r="D227" s="15" t="s">
        <v>81</v>
      </c>
      <c r="E227" s="198">
        <f>IFERROR(VLOOKUP(D227,vstupy!$B$2:$C$12,2,FALSE),0)</f>
        <v>0</v>
      </c>
      <c r="F227" s="44">
        <v>0</v>
      </c>
      <c r="G227" s="46">
        <v>0</v>
      </c>
      <c r="H227" s="46">
        <v>0</v>
      </c>
      <c r="I227" s="44">
        <v>0</v>
      </c>
      <c r="J227" s="48" t="s">
        <v>68</v>
      </c>
      <c r="K227" s="199">
        <f>VLOOKUP(J227,vstupy!$B$17:$C$27,2,FALSE)</f>
        <v>0</v>
      </c>
      <c r="L227" s="51">
        <f t="shared" ref="L227" si="383">IF(F227=0,SUM(E227:E229),F227)</f>
        <v>0</v>
      </c>
      <c r="M227" s="53">
        <f>IF(K227&gt;0.9,($D$8/160)*(L227/60)*K227,($D$8/160)*(L227/60)*1)</f>
        <v>0</v>
      </c>
      <c r="N227" s="56">
        <f t="shared" ref="N227" si="384">M227*I227</f>
        <v>0</v>
      </c>
      <c r="O227" s="60">
        <f>IF(K227&gt;0.9,G227*K227,G227*1)</f>
        <v>0</v>
      </c>
      <c r="P227" s="56">
        <f t="shared" ref="P227" si="385">O227*I227</f>
        <v>0</v>
      </c>
      <c r="Q227" s="60">
        <f>IF(K227&gt;0.9,K227*H227,H227*1)</f>
        <v>0</v>
      </c>
      <c r="R227" s="56">
        <f t="shared" ref="R227" si="386">Q227*I227</f>
        <v>0</v>
      </c>
      <c r="S227" s="200">
        <f t="shared" ref="S227" si="387">O227+Q227+M227</f>
        <v>0</v>
      </c>
      <c r="T227" s="201">
        <f t="shared" ref="T227" si="388">N227+P227+R227</f>
        <v>0</v>
      </c>
    </row>
    <row r="228" spans="2:20" x14ac:dyDescent="0.2">
      <c r="B228" s="197"/>
      <c r="C228" s="42"/>
      <c r="D228" s="15" t="s">
        <v>81</v>
      </c>
      <c r="E228" s="198">
        <f>IFERROR(VLOOKUP(D228,vstupy!$B$2:$C$12,2,FALSE),0)</f>
        <v>0</v>
      </c>
      <c r="F228" s="44"/>
      <c r="G228" s="46"/>
      <c r="H228" s="46"/>
      <c r="I228" s="44"/>
      <c r="J228" s="49"/>
      <c r="K228" s="199"/>
      <c r="L228" s="51"/>
      <c r="M228" s="54"/>
      <c r="N228" s="56"/>
      <c r="O228" s="200"/>
      <c r="P228" s="56"/>
      <c r="Q228" s="200"/>
      <c r="R228" s="56"/>
      <c r="S228" s="200"/>
      <c r="T228" s="201"/>
    </row>
    <row r="229" spans="2:20" x14ac:dyDescent="0.2">
      <c r="B229" s="197"/>
      <c r="C229" s="42"/>
      <c r="D229" s="15" t="s">
        <v>81</v>
      </c>
      <c r="E229" s="198">
        <f>IFERROR(VLOOKUP(D229,vstupy!$B$2:$C$12,2,FALSE),0)</f>
        <v>0</v>
      </c>
      <c r="F229" s="44"/>
      <c r="G229" s="46"/>
      <c r="H229" s="46"/>
      <c r="I229" s="44"/>
      <c r="J229" s="59"/>
      <c r="K229" s="199"/>
      <c r="L229" s="51"/>
      <c r="M229" s="60"/>
      <c r="N229" s="58"/>
      <c r="O229" s="200"/>
      <c r="P229" s="58"/>
      <c r="Q229" s="200"/>
      <c r="R229" s="58"/>
      <c r="S229" s="203"/>
      <c r="T229" s="204"/>
    </row>
    <row r="230" spans="2:20" ht="12.75" customHeight="1" x14ac:dyDescent="0.2">
      <c r="B230" s="192">
        <v>74</v>
      </c>
      <c r="C230" s="41"/>
      <c r="D230" s="15" t="s">
        <v>81</v>
      </c>
      <c r="E230" s="198">
        <f>IFERROR(VLOOKUP(D230,vstupy!$B$2:$C$12,2,FALSE),0)</f>
        <v>0</v>
      </c>
      <c r="F230" s="44">
        <v>0</v>
      </c>
      <c r="G230" s="46">
        <v>0</v>
      </c>
      <c r="H230" s="46">
        <v>0</v>
      </c>
      <c r="I230" s="44">
        <v>0</v>
      </c>
      <c r="J230" s="48" t="s">
        <v>68</v>
      </c>
      <c r="K230" s="199">
        <f>VLOOKUP(J230,vstupy!$B$17:$C$27,2,FALSE)</f>
        <v>0</v>
      </c>
      <c r="L230" s="51">
        <f t="shared" ref="L230" si="389">IF(F230=0,SUM(E230:E232),F230)</f>
        <v>0</v>
      </c>
      <c r="M230" s="53">
        <f>IF(K230&gt;0.9,($D$8/160)*(L230/60)*K230,($D$8/160)*(L230/60)*1)</f>
        <v>0</v>
      </c>
      <c r="N230" s="56">
        <f t="shared" ref="N230" si="390">M230*I230</f>
        <v>0</v>
      </c>
      <c r="O230" s="60">
        <f>IF(K230&gt;0.9,G230*K230,G230*1)</f>
        <v>0</v>
      </c>
      <c r="P230" s="56">
        <f t="shared" ref="P230" si="391">O230*I230</f>
        <v>0</v>
      </c>
      <c r="Q230" s="60">
        <f>IF(K230&gt;0.9,K230*H230,H230*1)</f>
        <v>0</v>
      </c>
      <c r="R230" s="56">
        <f t="shared" ref="R230" si="392">Q230*I230</f>
        <v>0</v>
      </c>
      <c r="S230" s="200">
        <f t="shared" ref="S230" si="393">O230+Q230+M230</f>
        <v>0</v>
      </c>
      <c r="T230" s="201">
        <f t="shared" ref="T230" si="394">N230+P230+R230</f>
        <v>0</v>
      </c>
    </row>
    <row r="231" spans="2:20" x14ac:dyDescent="0.2">
      <c r="B231" s="197"/>
      <c r="C231" s="42"/>
      <c r="D231" s="15" t="s">
        <v>81</v>
      </c>
      <c r="E231" s="198">
        <f>IFERROR(VLOOKUP(D231,vstupy!$B$2:$C$12,2,FALSE),0)</f>
        <v>0</v>
      </c>
      <c r="F231" s="44"/>
      <c r="G231" s="46"/>
      <c r="H231" s="46"/>
      <c r="I231" s="44"/>
      <c r="J231" s="49"/>
      <c r="K231" s="199"/>
      <c r="L231" s="51"/>
      <c r="M231" s="54"/>
      <c r="N231" s="56"/>
      <c r="O231" s="200"/>
      <c r="P231" s="56"/>
      <c r="Q231" s="200"/>
      <c r="R231" s="56"/>
      <c r="S231" s="200"/>
      <c r="T231" s="201"/>
    </row>
    <row r="232" spans="2:20" x14ac:dyDescent="0.2">
      <c r="B232" s="197"/>
      <c r="C232" s="42"/>
      <c r="D232" s="15" t="s">
        <v>81</v>
      </c>
      <c r="E232" s="198">
        <f>IFERROR(VLOOKUP(D232,vstupy!$B$2:$C$12,2,FALSE),0)</f>
        <v>0</v>
      </c>
      <c r="F232" s="44"/>
      <c r="G232" s="46"/>
      <c r="H232" s="46"/>
      <c r="I232" s="44"/>
      <c r="J232" s="59"/>
      <c r="K232" s="199"/>
      <c r="L232" s="51"/>
      <c r="M232" s="60"/>
      <c r="N232" s="58"/>
      <c r="O232" s="200"/>
      <c r="P232" s="58"/>
      <c r="Q232" s="200"/>
      <c r="R232" s="58"/>
      <c r="S232" s="203"/>
      <c r="T232" s="204"/>
    </row>
    <row r="233" spans="2:20" ht="12.75" customHeight="1" x14ac:dyDescent="0.2">
      <c r="B233" s="192">
        <v>75</v>
      </c>
      <c r="C233" s="41"/>
      <c r="D233" s="15" t="s">
        <v>81</v>
      </c>
      <c r="E233" s="198">
        <f>IFERROR(VLOOKUP(D233,vstupy!$B$2:$C$12,2,FALSE),0)</f>
        <v>0</v>
      </c>
      <c r="F233" s="44">
        <v>0</v>
      </c>
      <c r="G233" s="46">
        <v>0</v>
      </c>
      <c r="H233" s="46">
        <v>0</v>
      </c>
      <c r="I233" s="44">
        <v>0</v>
      </c>
      <c r="J233" s="48" t="s">
        <v>68</v>
      </c>
      <c r="K233" s="199">
        <f>VLOOKUP(J233,vstupy!$B$17:$C$27,2,FALSE)</f>
        <v>0</v>
      </c>
      <c r="L233" s="51">
        <f t="shared" ref="L233" si="395">IF(F233=0,SUM(E233:E235),F233)</f>
        <v>0</v>
      </c>
      <c r="M233" s="53">
        <f>IF(K233&gt;0.9,($D$8/160)*(L233/60)*K233,($D$8/160)*(L233/60)*1)</f>
        <v>0</v>
      </c>
      <c r="N233" s="56">
        <f t="shared" ref="N233" si="396">M233*I233</f>
        <v>0</v>
      </c>
      <c r="O233" s="60">
        <f>IF(K233&gt;0.9,G233*K233,G233*1)</f>
        <v>0</v>
      </c>
      <c r="P233" s="56">
        <f t="shared" ref="P233" si="397">O233*I233</f>
        <v>0</v>
      </c>
      <c r="Q233" s="60">
        <f>IF(K233&gt;0.9,K233*H233,H233*1)</f>
        <v>0</v>
      </c>
      <c r="R233" s="56">
        <f t="shared" ref="R233" si="398">Q233*I233</f>
        <v>0</v>
      </c>
      <c r="S233" s="200">
        <f t="shared" ref="S233" si="399">O233+Q233+M233</f>
        <v>0</v>
      </c>
      <c r="T233" s="201">
        <f t="shared" ref="T233" si="400">N233+P233+R233</f>
        <v>0</v>
      </c>
    </row>
    <row r="234" spans="2:20" x14ac:dyDescent="0.2">
      <c r="B234" s="197"/>
      <c r="C234" s="42"/>
      <c r="D234" s="15" t="s">
        <v>81</v>
      </c>
      <c r="E234" s="198">
        <f>IFERROR(VLOOKUP(D234,vstupy!$B$2:$C$12,2,FALSE),0)</f>
        <v>0</v>
      </c>
      <c r="F234" s="44"/>
      <c r="G234" s="46"/>
      <c r="H234" s="46"/>
      <c r="I234" s="44"/>
      <c r="J234" s="49"/>
      <c r="K234" s="199"/>
      <c r="L234" s="51"/>
      <c r="M234" s="54"/>
      <c r="N234" s="56"/>
      <c r="O234" s="200"/>
      <c r="P234" s="56"/>
      <c r="Q234" s="200"/>
      <c r="R234" s="56"/>
      <c r="S234" s="200"/>
      <c r="T234" s="201"/>
    </row>
    <row r="235" spans="2:20" x14ac:dyDescent="0.2">
      <c r="B235" s="197"/>
      <c r="C235" s="42"/>
      <c r="D235" s="15" t="s">
        <v>81</v>
      </c>
      <c r="E235" s="198">
        <f>IFERROR(VLOOKUP(D235,vstupy!$B$2:$C$12,2,FALSE),0)</f>
        <v>0</v>
      </c>
      <c r="F235" s="44"/>
      <c r="G235" s="46"/>
      <c r="H235" s="46"/>
      <c r="I235" s="44"/>
      <c r="J235" s="59"/>
      <c r="K235" s="199"/>
      <c r="L235" s="51"/>
      <c r="M235" s="60"/>
      <c r="N235" s="58"/>
      <c r="O235" s="200"/>
      <c r="P235" s="58"/>
      <c r="Q235" s="200"/>
      <c r="R235" s="58"/>
      <c r="S235" s="203"/>
      <c r="T235" s="204"/>
    </row>
    <row r="236" spans="2:20" ht="12.75" customHeight="1" x14ac:dyDescent="0.2">
      <c r="B236" s="192">
        <v>76</v>
      </c>
      <c r="C236" s="41"/>
      <c r="D236" s="15" t="s">
        <v>81</v>
      </c>
      <c r="E236" s="198">
        <f>IFERROR(VLOOKUP(D236,vstupy!$B$2:$C$12,2,FALSE),0)</f>
        <v>0</v>
      </c>
      <c r="F236" s="44">
        <v>0</v>
      </c>
      <c r="G236" s="46">
        <v>0</v>
      </c>
      <c r="H236" s="46">
        <v>0</v>
      </c>
      <c r="I236" s="44">
        <v>0</v>
      </c>
      <c r="J236" s="48" t="s">
        <v>68</v>
      </c>
      <c r="K236" s="199">
        <f>VLOOKUP(J236,vstupy!$B$17:$C$27,2,FALSE)</f>
        <v>0</v>
      </c>
      <c r="L236" s="51">
        <f t="shared" ref="L236" si="401">IF(F236=0,SUM(E236:E238),F236)</f>
        <v>0</v>
      </c>
      <c r="M236" s="53">
        <f>IF(K236&gt;0.9,($D$8/160)*(L236/60)*K236,($D$8/160)*(L236/60)*1)</f>
        <v>0</v>
      </c>
      <c r="N236" s="56">
        <f t="shared" ref="N236" si="402">M236*I236</f>
        <v>0</v>
      </c>
      <c r="O236" s="60">
        <f>IF(K236&gt;0.9,G236*K236,G236*1)</f>
        <v>0</v>
      </c>
      <c r="P236" s="56">
        <f t="shared" ref="P236" si="403">O236*I236</f>
        <v>0</v>
      </c>
      <c r="Q236" s="60">
        <f>IF(K236&gt;0.9,K236*H236,H236*1)</f>
        <v>0</v>
      </c>
      <c r="R236" s="56">
        <f t="shared" ref="R236" si="404">Q236*I236</f>
        <v>0</v>
      </c>
      <c r="S236" s="200">
        <f t="shared" ref="S236" si="405">O236+Q236+M236</f>
        <v>0</v>
      </c>
      <c r="T236" s="201">
        <f t="shared" ref="T236" si="406">N236+P236+R236</f>
        <v>0</v>
      </c>
    </row>
    <row r="237" spans="2:20" x14ac:dyDescent="0.2">
      <c r="B237" s="197"/>
      <c r="C237" s="42"/>
      <c r="D237" s="15" t="s">
        <v>81</v>
      </c>
      <c r="E237" s="198">
        <f>IFERROR(VLOOKUP(D237,vstupy!$B$2:$C$12,2,FALSE),0)</f>
        <v>0</v>
      </c>
      <c r="F237" s="44"/>
      <c r="G237" s="46"/>
      <c r="H237" s="46"/>
      <c r="I237" s="44"/>
      <c r="J237" s="49"/>
      <c r="K237" s="199"/>
      <c r="L237" s="51"/>
      <c r="M237" s="54"/>
      <c r="N237" s="56"/>
      <c r="O237" s="200"/>
      <c r="P237" s="56"/>
      <c r="Q237" s="200"/>
      <c r="R237" s="56"/>
      <c r="S237" s="200"/>
      <c r="T237" s="201"/>
    </row>
    <row r="238" spans="2:20" x14ac:dyDescent="0.2">
      <c r="B238" s="197"/>
      <c r="C238" s="42"/>
      <c r="D238" s="15" t="s">
        <v>81</v>
      </c>
      <c r="E238" s="198">
        <f>IFERROR(VLOOKUP(D238,vstupy!$B$2:$C$12,2,FALSE),0)</f>
        <v>0</v>
      </c>
      <c r="F238" s="44"/>
      <c r="G238" s="46"/>
      <c r="H238" s="46"/>
      <c r="I238" s="44"/>
      <c r="J238" s="59"/>
      <c r="K238" s="199"/>
      <c r="L238" s="51"/>
      <c r="M238" s="60"/>
      <c r="N238" s="58"/>
      <c r="O238" s="200"/>
      <c r="P238" s="58"/>
      <c r="Q238" s="200"/>
      <c r="R238" s="58"/>
      <c r="S238" s="203"/>
      <c r="T238" s="204"/>
    </row>
    <row r="239" spans="2:20" ht="12.75" customHeight="1" x14ac:dyDescent="0.2">
      <c r="B239" s="192">
        <v>77</v>
      </c>
      <c r="C239" s="41"/>
      <c r="D239" s="15" t="s">
        <v>81</v>
      </c>
      <c r="E239" s="198">
        <f>IFERROR(VLOOKUP(D239,vstupy!$B$2:$C$12,2,FALSE),0)</f>
        <v>0</v>
      </c>
      <c r="F239" s="44">
        <v>0</v>
      </c>
      <c r="G239" s="46">
        <v>0</v>
      </c>
      <c r="H239" s="46">
        <v>0</v>
      </c>
      <c r="I239" s="44">
        <v>0</v>
      </c>
      <c r="J239" s="48" t="s">
        <v>68</v>
      </c>
      <c r="K239" s="199">
        <f>VLOOKUP(J239,vstupy!$B$17:$C$27,2,FALSE)</f>
        <v>0</v>
      </c>
      <c r="L239" s="51">
        <f t="shared" ref="L239" si="407">IF(F239=0,SUM(E239:E241),F239)</f>
        <v>0</v>
      </c>
      <c r="M239" s="53">
        <f>IF(K239&gt;0.9,($D$8/160)*(L239/60)*K239,($D$8/160)*(L239/60)*1)</f>
        <v>0</v>
      </c>
      <c r="N239" s="56">
        <f t="shared" ref="N239" si="408">M239*I239</f>
        <v>0</v>
      </c>
      <c r="O239" s="60">
        <f>IF(K239&gt;0.9,G239*K239,G239*1)</f>
        <v>0</v>
      </c>
      <c r="P239" s="56">
        <f t="shared" ref="P239" si="409">O239*I239</f>
        <v>0</v>
      </c>
      <c r="Q239" s="60">
        <f>IF(K239&gt;0.9,K239*H239,H239*1)</f>
        <v>0</v>
      </c>
      <c r="R239" s="56">
        <f t="shared" ref="R239" si="410">Q239*I239</f>
        <v>0</v>
      </c>
      <c r="S239" s="200">
        <f t="shared" ref="S239" si="411">O239+Q239+M239</f>
        <v>0</v>
      </c>
      <c r="T239" s="201">
        <f t="shared" ref="T239" si="412">N239+P239+R239</f>
        <v>0</v>
      </c>
    </row>
    <row r="240" spans="2:20" x14ac:dyDescent="0.2">
      <c r="B240" s="197"/>
      <c r="C240" s="42"/>
      <c r="D240" s="15" t="s">
        <v>81</v>
      </c>
      <c r="E240" s="198">
        <f>IFERROR(VLOOKUP(D240,vstupy!$B$2:$C$12,2,FALSE),0)</f>
        <v>0</v>
      </c>
      <c r="F240" s="44"/>
      <c r="G240" s="46"/>
      <c r="H240" s="46"/>
      <c r="I240" s="44"/>
      <c r="J240" s="49"/>
      <c r="K240" s="199"/>
      <c r="L240" s="51"/>
      <c r="M240" s="54"/>
      <c r="N240" s="56"/>
      <c r="O240" s="200"/>
      <c r="P240" s="56"/>
      <c r="Q240" s="200"/>
      <c r="R240" s="56"/>
      <c r="S240" s="200"/>
      <c r="T240" s="201"/>
    </row>
    <row r="241" spans="2:20" x14ac:dyDescent="0.2">
      <c r="B241" s="197"/>
      <c r="C241" s="42"/>
      <c r="D241" s="15" t="s">
        <v>81</v>
      </c>
      <c r="E241" s="198">
        <f>IFERROR(VLOOKUP(D241,vstupy!$B$2:$C$12,2,FALSE),0)</f>
        <v>0</v>
      </c>
      <c r="F241" s="44"/>
      <c r="G241" s="46"/>
      <c r="H241" s="46"/>
      <c r="I241" s="44"/>
      <c r="J241" s="59"/>
      <c r="K241" s="199"/>
      <c r="L241" s="51"/>
      <c r="M241" s="60"/>
      <c r="N241" s="58"/>
      <c r="O241" s="200"/>
      <c r="P241" s="58"/>
      <c r="Q241" s="200"/>
      <c r="R241" s="58"/>
      <c r="S241" s="203"/>
      <c r="T241" s="204"/>
    </row>
    <row r="242" spans="2:20" ht="12.75" customHeight="1" x14ac:dyDescent="0.2">
      <c r="B242" s="192">
        <v>78</v>
      </c>
      <c r="C242" s="41"/>
      <c r="D242" s="15" t="s">
        <v>81</v>
      </c>
      <c r="E242" s="198">
        <f>IFERROR(VLOOKUP(D242,vstupy!$B$2:$C$12,2,FALSE),0)</f>
        <v>0</v>
      </c>
      <c r="F242" s="44">
        <v>0</v>
      </c>
      <c r="G242" s="46">
        <v>0</v>
      </c>
      <c r="H242" s="46">
        <v>0</v>
      </c>
      <c r="I242" s="44">
        <v>0</v>
      </c>
      <c r="J242" s="48" t="s">
        <v>68</v>
      </c>
      <c r="K242" s="199">
        <f>VLOOKUP(J242,vstupy!$B$17:$C$27,2,FALSE)</f>
        <v>0</v>
      </c>
      <c r="L242" s="51">
        <f t="shared" ref="L242" si="413">IF(F242=0,SUM(E242:E244),F242)</f>
        <v>0</v>
      </c>
      <c r="M242" s="53">
        <f>IF(K242&gt;0.9,($D$8/160)*(L242/60)*K242,($D$8/160)*(L242/60)*1)</f>
        <v>0</v>
      </c>
      <c r="N242" s="56">
        <f t="shared" ref="N242" si="414">M242*I242</f>
        <v>0</v>
      </c>
      <c r="O242" s="60">
        <f>IF(K242&gt;0.9,G242*K242,G242*1)</f>
        <v>0</v>
      </c>
      <c r="P242" s="56">
        <f t="shared" ref="P242" si="415">O242*I242</f>
        <v>0</v>
      </c>
      <c r="Q242" s="60">
        <f>IF(K242&gt;0.9,K242*H242,H242*1)</f>
        <v>0</v>
      </c>
      <c r="R242" s="56">
        <f t="shared" ref="R242" si="416">Q242*I242</f>
        <v>0</v>
      </c>
      <c r="S242" s="200">
        <f t="shared" ref="S242" si="417">O242+Q242+M242</f>
        <v>0</v>
      </c>
      <c r="T242" s="201">
        <f t="shared" ref="T242" si="418">N242+P242+R242</f>
        <v>0</v>
      </c>
    </row>
    <row r="243" spans="2:20" x14ac:dyDescent="0.2">
      <c r="B243" s="197"/>
      <c r="C243" s="42"/>
      <c r="D243" s="15" t="s">
        <v>81</v>
      </c>
      <c r="E243" s="198">
        <f>IFERROR(VLOOKUP(D243,vstupy!$B$2:$C$12,2,FALSE),0)</f>
        <v>0</v>
      </c>
      <c r="F243" s="44"/>
      <c r="G243" s="46"/>
      <c r="H243" s="46"/>
      <c r="I243" s="44"/>
      <c r="J243" s="49"/>
      <c r="K243" s="199"/>
      <c r="L243" s="51"/>
      <c r="M243" s="54"/>
      <c r="N243" s="56"/>
      <c r="O243" s="200"/>
      <c r="P243" s="56"/>
      <c r="Q243" s="200"/>
      <c r="R243" s="56"/>
      <c r="S243" s="200"/>
      <c r="T243" s="201"/>
    </row>
    <row r="244" spans="2:20" x14ac:dyDescent="0.2">
      <c r="B244" s="197"/>
      <c r="C244" s="42"/>
      <c r="D244" s="15" t="s">
        <v>81</v>
      </c>
      <c r="E244" s="198">
        <f>IFERROR(VLOOKUP(D244,vstupy!$B$2:$C$12,2,FALSE),0)</f>
        <v>0</v>
      </c>
      <c r="F244" s="44"/>
      <c r="G244" s="46"/>
      <c r="H244" s="46"/>
      <c r="I244" s="44"/>
      <c r="J244" s="59"/>
      <c r="K244" s="199"/>
      <c r="L244" s="51"/>
      <c r="M244" s="60"/>
      <c r="N244" s="58"/>
      <c r="O244" s="200"/>
      <c r="P244" s="58"/>
      <c r="Q244" s="200"/>
      <c r="R244" s="58"/>
      <c r="S244" s="203"/>
      <c r="T244" s="204"/>
    </row>
    <row r="245" spans="2:20" ht="12.75" customHeight="1" x14ac:dyDescent="0.2">
      <c r="B245" s="192">
        <v>79</v>
      </c>
      <c r="C245" s="41"/>
      <c r="D245" s="15" t="s">
        <v>81</v>
      </c>
      <c r="E245" s="198">
        <f>IFERROR(VLOOKUP(D245,vstupy!$B$2:$C$12,2,FALSE),0)</f>
        <v>0</v>
      </c>
      <c r="F245" s="44">
        <v>0</v>
      </c>
      <c r="G245" s="46">
        <v>0</v>
      </c>
      <c r="H245" s="46">
        <v>0</v>
      </c>
      <c r="I245" s="44">
        <v>0</v>
      </c>
      <c r="J245" s="48" t="s">
        <v>68</v>
      </c>
      <c r="K245" s="199">
        <f>VLOOKUP(J245,vstupy!$B$17:$C$27,2,FALSE)</f>
        <v>0</v>
      </c>
      <c r="L245" s="51">
        <f t="shared" ref="L245" si="419">IF(F245=0,SUM(E245:E247),F245)</f>
        <v>0</v>
      </c>
      <c r="M245" s="53">
        <f>IF(K245&gt;0.9,($D$8/160)*(L245/60)*K245,($D$8/160)*(L245/60)*1)</f>
        <v>0</v>
      </c>
      <c r="N245" s="56">
        <f t="shared" ref="N245" si="420">M245*I245</f>
        <v>0</v>
      </c>
      <c r="O245" s="60">
        <f>IF(K245&gt;0.9,G245*K245,G245*1)</f>
        <v>0</v>
      </c>
      <c r="P245" s="56">
        <f t="shared" ref="P245" si="421">O245*I245</f>
        <v>0</v>
      </c>
      <c r="Q245" s="60">
        <f>IF(K245&gt;0.9,K245*H245,H245*1)</f>
        <v>0</v>
      </c>
      <c r="R245" s="56">
        <f t="shared" ref="R245" si="422">Q245*I245</f>
        <v>0</v>
      </c>
      <c r="S245" s="200">
        <f t="shared" ref="S245" si="423">O245+Q245+M245</f>
        <v>0</v>
      </c>
      <c r="T245" s="201">
        <f t="shared" ref="T245" si="424">N245+P245+R245</f>
        <v>0</v>
      </c>
    </row>
    <row r="246" spans="2:20" x14ac:dyDescent="0.2">
      <c r="B246" s="197"/>
      <c r="C246" s="42"/>
      <c r="D246" s="15" t="s">
        <v>81</v>
      </c>
      <c r="E246" s="198">
        <f>IFERROR(VLOOKUP(D246,vstupy!$B$2:$C$12,2,FALSE),0)</f>
        <v>0</v>
      </c>
      <c r="F246" s="44"/>
      <c r="G246" s="46"/>
      <c r="H246" s="46"/>
      <c r="I246" s="44"/>
      <c r="J246" s="49"/>
      <c r="K246" s="199"/>
      <c r="L246" s="51"/>
      <c r="M246" s="54"/>
      <c r="N246" s="56"/>
      <c r="O246" s="200"/>
      <c r="P246" s="56"/>
      <c r="Q246" s="200"/>
      <c r="R246" s="56"/>
      <c r="S246" s="200"/>
      <c r="T246" s="201"/>
    </row>
    <row r="247" spans="2:20" x14ac:dyDescent="0.2">
      <c r="B247" s="197"/>
      <c r="C247" s="42"/>
      <c r="D247" s="15" t="s">
        <v>81</v>
      </c>
      <c r="E247" s="198">
        <f>IFERROR(VLOOKUP(D247,vstupy!$B$2:$C$12,2,FALSE),0)</f>
        <v>0</v>
      </c>
      <c r="F247" s="44"/>
      <c r="G247" s="46"/>
      <c r="H247" s="46"/>
      <c r="I247" s="44"/>
      <c r="J247" s="59"/>
      <c r="K247" s="199"/>
      <c r="L247" s="51"/>
      <c r="M247" s="60"/>
      <c r="N247" s="58"/>
      <c r="O247" s="200"/>
      <c r="P247" s="58"/>
      <c r="Q247" s="200"/>
      <c r="R247" s="58"/>
      <c r="S247" s="203"/>
      <c r="T247" s="204"/>
    </row>
    <row r="248" spans="2:20" ht="12.75" customHeight="1" x14ac:dyDescent="0.2">
      <c r="B248" s="192">
        <v>80</v>
      </c>
      <c r="C248" s="41"/>
      <c r="D248" s="15" t="s">
        <v>81</v>
      </c>
      <c r="E248" s="198">
        <f>IFERROR(VLOOKUP(D248,vstupy!$B$2:$C$12,2,FALSE),0)</f>
        <v>0</v>
      </c>
      <c r="F248" s="44">
        <v>0</v>
      </c>
      <c r="G248" s="46">
        <v>0</v>
      </c>
      <c r="H248" s="46">
        <v>0</v>
      </c>
      <c r="I248" s="44">
        <v>0</v>
      </c>
      <c r="J248" s="48" t="s">
        <v>68</v>
      </c>
      <c r="K248" s="199">
        <f>VLOOKUP(J248,vstupy!$B$17:$C$27,2,FALSE)</f>
        <v>0</v>
      </c>
      <c r="L248" s="51">
        <f t="shared" ref="L248" si="425">IF(F248=0,SUM(E248:E250),F248)</f>
        <v>0</v>
      </c>
      <c r="M248" s="53">
        <f>IF(K248&gt;0.9,($D$8/160)*(L248/60)*K248,($D$8/160)*(L248/60)*1)</f>
        <v>0</v>
      </c>
      <c r="N248" s="56">
        <f t="shared" ref="N248" si="426">M248*I248</f>
        <v>0</v>
      </c>
      <c r="O248" s="60">
        <f>IF(K248&gt;0.9,G248*K248,G248*1)</f>
        <v>0</v>
      </c>
      <c r="P248" s="56">
        <f t="shared" ref="P248" si="427">O248*I248</f>
        <v>0</v>
      </c>
      <c r="Q248" s="60">
        <f>IF(K248&gt;0.9,K248*H248,H248*1)</f>
        <v>0</v>
      </c>
      <c r="R248" s="56">
        <f t="shared" ref="R248" si="428">Q248*I248</f>
        <v>0</v>
      </c>
      <c r="S248" s="200">
        <f t="shared" ref="S248" si="429">O248+Q248+M248</f>
        <v>0</v>
      </c>
      <c r="T248" s="201">
        <f t="shared" ref="T248" si="430">N248+P248+R248</f>
        <v>0</v>
      </c>
    </row>
    <row r="249" spans="2:20" x14ac:dyDescent="0.2">
      <c r="B249" s="197"/>
      <c r="C249" s="42"/>
      <c r="D249" s="15" t="s">
        <v>81</v>
      </c>
      <c r="E249" s="198">
        <f>IFERROR(VLOOKUP(D249,vstupy!$B$2:$C$12,2,FALSE),0)</f>
        <v>0</v>
      </c>
      <c r="F249" s="44"/>
      <c r="G249" s="46"/>
      <c r="H249" s="46"/>
      <c r="I249" s="44"/>
      <c r="J249" s="49"/>
      <c r="K249" s="199"/>
      <c r="L249" s="51"/>
      <c r="M249" s="54"/>
      <c r="N249" s="56"/>
      <c r="O249" s="200"/>
      <c r="P249" s="56"/>
      <c r="Q249" s="200"/>
      <c r="R249" s="56"/>
      <c r="S249" s="200"/>
      <c r="T249" s="201"/>
    </row>
    <row r="250" spans="2:20" x14ac:dyDescent="0.2">
      <c r="B250" s="197"/>
      <c r="C250" s="42"/>
      <c r="D250" s="15" t="s">
        <v>81</v>
      </c>
      <c r="E250" s="198">
        <f>IFERROR(VLOOKUP(D250,vstupy!$B$2:$C$12,2,FALSE),0)</f>
        <v>0</v>
      </c>
      <c r="F250" s="44"/>
      <c r="G250" s="46"/>
      <c r="H250" s="46"/>
      <c r="I250" s="44"/>
      <c r="J250" s="59"/>
      <c r="K250" s="199"/>
      <c r="L250" s="51"/>
      <c r="M250" s="60"/>
      <c r="N250" s="58"/>
      <c r="O250" s="200"/>
      <c r="P250" s="58"/>
      <c r="Q250" s="200"/>
      <c r="R250" s="58"/>
      <c r="S250" s="203"/>
      <c r="T250" s="204"/>
    </row>
    <row r="251" spans="2:20" ht="12.75" customHeight="1" x14ac:dyDescent="0.2">
      <c r="B251" s="192">
        <v>81</v>
      </c>
      <c r="C251" s="41"/>
      <c r="D251" s="15" t="s">
        <v>81</v>
      </c>
      <c r="E251" s="198">
        <f>IFERROR(VLOOKUP(D251,vstupy!$B$2:$C$12,2,FALSE),0)</f>
        <v>0</v>
      </c>
      <c r="F251" s="44">
        <v>0</v>
      </c>
      <c r="G251" s="46">
        <v>0</v>
      </c>
      <c r="H251" s="46">
        <v>0</v>
      </c>
      <c r="I251" s="44">
        <v>0</v>
      </c>
      <c r="J251" s="48" t="s">
        <v>68</v>
      </c>
      <c r="K251" s="199">
        <f>VLOOKUP(J251,vstupy!$B$17:$C$27,2,FALSE)</f>
        <v>0</v>
      </c>
      <c r="L251" s="51">
        <f>IF(F251=0,SUM(E251:E253),F251)</f>
        <v>0</v>
      </c>
      <c r="M251" s="53">
        <f>IF(K251&gt;0.9,($D$8/160)*(L251/60)*K251,($D$8/160)*(L251/60)*1)</f>
        <v>0</v>
      </c>
      <c r="N251" s="56">
        <f t="shared" ref="N251" si="431">M251*I251</f>
        <v>0</v>
      </c>
      <c r="O251" s="60">
        <f>IF(K251&gt;0.9,G251*K251,G251*1)</f>
        <v>0</v>
      </c>
      <c r="P251" s="56">
        <f t="shared" ref="P251" si="432">O251*I251</f>
        <v>0</v>
      </c>
      <c r="Q251" s="60">
        <f>IF(K251&gt;0.9,K251*H251,H251*1)</f>
        <v>0</v>
      </c>
      <c r="R251" s="56">
        <f t="shared" ref="R251" si="433">Q251*I251</f>
        <v>0</v>
      </c>
      <c r="S251" s="200">
        <f t="shared" ref="S251" si="434">O251+Q251+M251</f>
        <v>0</v>
      </c>
      <c r="T251" s="201">
        <f t="shared" ref="T251" si="435">N251+P251+R251</f>
        <v>0</v>
      </c>
    </row>
    <row r="252" spans="2:20" x14ac:dyDescent="0.2">
      <c r="B252" s="197"/>
      <c r="C252" s="42"/>
      <c r="D252" s="15" t="s">
        <v>81</v>
      </c>
      <c r="E252" s="198">
        <f>IFERROR(VLOOKUP(D252,vstupy!$B$2:$C$12,2,FALSE),0)</f>
        <v>0</v>
      </c>
      <c r="F252" s="44"/>
      <c r="G252" s="46"/>
      <c r="H252" s="46"/>
      <c r="I252" s="44"/>
      <c r="J252" s="49"/>
      <c r="K252" s="199"/>
      <c r="L252" s="51"/>
      <c r="M252" s="54"/>
      <c r="N252" s="56"/>
      <c r="O252" s="200"/>
      <c r="P252" s="56"/>
      <c r="Q252" s="200"/>
      <c r="R252" s="56"/>
      <c r="S252" s="200"/>
      <c r="T252" s="201"/>
    </row>
    <row r="253" spans="2:20" x14ac:dyDescent="0.2">
      <c r="B253" s="197"/>
      <c r="C253" s="42"/>
      <c r="D253" s="15" t="s">
        <v>81</v>
      </c>
      <c r="E253" s="198">
        <f>IFERROR(VLOOKUP(D253,vstupy!$B$2:$C$12,2,FALSE),0)</f>
        <v>0</v>
      </c>
      <c r="F253" s="44"/>
      <c r="G253" s="46"/>
      <c r="H253" s="46"/>
      <c r="I253" s="44"/>
      <c r="J253" s="59"/>
      <c r="K253" s="199"/>
      <c r="L253" s="51"/>
      <c r="M253" s="60"/>
      <c r="N253" s="58"/>
      <c r="O253" s="200"/>
      <c r="P253" s="58"/>
      <c r="Q253" s="200"/>
      <c r="R253" s="58"/>
      <c r="S253" s="203"/>
      <c r="T253" s="204"/>
    </row>
    <row r="254" spans="2:20" ht="12.75" customHeight="1" x14ac:dyDescent="0.2">
      <c r="B254" s="192">
        <v>82</v>
      </c>
      <c r="C254" s="41"/>
      <c r="D254" s="15" t="s">
        <v>81</v>
      </c>
      <c r="E254" s="198">
        <f>IFERROR(VLOOKUP(D254,vstupy!$B$2:$C$12,2,FALSE),0)</f>
        <v>0</v>
      </c>
      <c r="F254" s="44">
        <v>0</v>
      </c>
      <c r="G254" s="46">
        <v>0</v>
      </c>
      <c r="H254" s="46">
        <v>0</v>
      </c>
      <c r="I254" s="44">
        <v>0</v>
      </c>
      <c r="J254" s="48" t="s">
        <v>68</v>
      </c>
      <c r="K254" s="199">
        <f>VLOOKUP(J254,vstupy!$B$17:$C$27,2,FALSE)</f>
        <v>0</v>
      </c>
      <c r="L254" s="51">
        <f>IF(F254=0,SUM(E254:E256),F254)</f>
        <v>0</v>
      </c>
      <c r="M254" s="53">
        <f>IF(K254&gt;0.9,($D$8/160)*(L254/60)*K254,($D$8/160)*(L254/60)*1)</f>
        <v>0</v>
      </c>
      <c r="N254" s="56">
        <f t="shared" ref="N254" si="436">M254*I254</f>
        <v>0</v>
      </c>
      <c r="O254" s="60">
        <f>IF(K254&gt;0.9,G254*K254,G254*1)</f>
        <v>0</v>
      </c>
      <c r="P254" s="56">
        <f t="shared" ref="P254" si="437">O254*I254</f>
        <v>0</v>
      </c>
      <c r="Q254" s="60">
        <f>IF(K254&gt;0.9,K254*H254,H254*1)</f>
        <v>0</v>
      </c>
      <c r="R254" s="56">
        <f t="shared" ref="R254" si="438">Q254*I254</f>
        <v>0</v>
      </c>
      <c r="S254" s="200">
        <f t="shared" ref="S254" si="439">O254+Q254+M254</f>
        <v>0</v>
      </c>
      <c r="T254" s="201">
        <f t="shared" ref="T254" si="440">N254+P254+R254</f>
        <v>0</v>
      </c>
    </row>
    <row r="255" spans="2:20" x14ac:dyDescent="0.2">
      <c r="B255" s="197"/>
      <c r="C255" s="42"/>
      <c r="D255" s="15" t="s">
        <v>81</v>
      </c>
      <c r="E255" s="198">
        <f>IFERROR(VLOOKUP(D255,vstupy!$B$2:$C$12,2,FALSE),0)</f>
        <v>0</v>
      </c>
      <c r="F255" s="44"/>
      <c r="G255" s="46"/>
      <c r="H255" s="46"/>
      <c r="I255" s="44"/>
      <c r="J255" s="49"/>
      <c r="K255" s="199"/>
      <c r="L255" s="51"/>
      <c r="M255" s="54"/>
      <c r="N255" s="56"/>
      <c r="O255" s="200"/>
      <c r="P255" s="56"/>
      <c r="Q255" s="200"/>
      <c r="R255" s="56"/>
      <c r="S255" s="200"/>
      <c r="T255" s="201"/>
    </row>
    <row r="256" spans="2:20" x14ac:dyDescent="0.2">
      <c r="B256" s="197"/>
      <c r="C256" s="42"/>
      <c r="D256" s="15" t="s">
        <v>81</v>
      </c>
      <c r="E256" s="198">
        <f>IFERROR(VLOOKUP(D256,vstupy!$B$2:$C$12,2,FALSE),0)</f>
        <v>0</v>
      </c>
      <c r="F256" s="44"/>
      <c r="G256" s="46"/>
      <c r="H256" s="46"/>
      <c r="I256" s="44"/>
      <c r="J256" s="59"/>
      <c r="K256" s="199"/>
      <c r="L256" s="51"/>
      <c r="M256" s="60"/>
      <c r="N256" s="58"/>
      <c r="O256" s="200"/>
      <c r="P256" s="58"/>
      <c r="Q256" s="200"/>
      <c r="R256" s="58"/>
      <c r="S256" s="203"/>
      <c r="T256" s="204"/>
    </row>
    <row r="257" spans="2:20" ht="12.75" customHeight="1" x14ac:dyDescent="0.2">
      <c r="B257" s="192">
        <v>83</v>
      </c>
      <c r="C257" s="41"/>
      <c r="D257" s="15" t="s">
        <v>81</v>
      </c>
      <c r="E257" s="198">
        <f>IFERROR(VLOOKUP(D257,vstupy!$B$2:$C$12,2,FALSE),0)</f>
        <v>0</v>
      </c>
      <c r="F257" s="44">
        <v>0</v>
      </c>
      <c r="G257" s="46">
        <v>0</v>
      </c>
      <c r="H257" s="46">
        <v>0</v>
      </c>
      <c r="I257" s="44">
        <v>0</v>
      </c>
      <c r="J257" s="48" t="s">
        <v>68</v>
      </c>
      <c r="K257" s="199">
        <f>VLOOKUP(J257,vstupy!$B$17:$C$27,2,FALSE)</f>
        <v>0</v>
      </c>
      <c r="L257" s="51">
        <f>IF(F257=0,SUM(E257:E259),F257)</f>
        <v>0</v>
      </c>
      <c r="M257" s="53">
        <f>IF(K257&gt;0.9,($D$8/160)*(L257/60)*K257,($D$8/160)*(L257/60)*1)</f>
        <v>0</v>
      </c>
      <c r="N257" s="56">
        <f t="shared" ref="N257" si="441">M257*I257</f>
        <v>0</v>
      </c>
      <c r="O257" s="60">
        <f>IF(K257&gt;0.9,G257*K257,G257*1)</f>
        <v>0</v>
      </c>
      <c r="P257" s="56">
        <f t="shared" ref="P257" si="442">O257*I257</f>
        <v>0</v>
      </c>
      <c r="Q257" s="60">
        <f>IF(K257&gt;0.9,K257*H257,H257*1)</f>
        <v>0</v>
      </c>
      <c r="R257" s="56">
        <f t="shared" ref="R257" si="443">Q257*I257</f>
        <v>0</v>
      </c>
      <c r="S257" s="200">
        <f t="shared" ref="S257" si="444">O257+Q257+M257</f>
        <v>0</v>
      </c>
      <c r="T257" s="201">
        <f t="shared" ref="T257" si="445">N257+P257+R257</f>
        <v>0</v>
      </c>
    </row>
    <row r="258" spans="2:20" x14ac:dyDescent="0.2">
      <c r="B258" s="197"/>
      <c r="C258" s="42"/>
      <c r="D258" s="15" t="s">
        <v>81</v>
      </c>
      <c r="E258" s="198">
        <f>IFERROR(VLOOKUP(D258,vstupy!$B$2:$C$12,2,FALSE),0)</f>
        <v>0</v>
      </c>
      <c r="F258" s="44"/>
      <c r="G258" s="46"/>
      <c r="H258" s="46"/>
      <c r="I258" s="44"/>
      <c r="J258" s="49"/>
      <c r="K258" s="199"/>
      <c r="L258" s="51"/>
      <c r="M258" s="54"/>
      <c r="N258" s="56"/>
      <c r="O258" s="200"/>
      <c r="P258" s="56"/>
      <c r="Q258" s="200"/>
      <c r="R258" s="56"/>
      <c r="S258" s="200"/>
      <c r="T258" s="201"/>
    </row>
    <row r="259" spans="2:20" x14ac:dyDescent="0.2">
      <c r="B259" s="197"/>
      <c r="C259" s="42"/>
      <c r="D259" s="15" t="s">
        <v>81</v>
      </c>
      <c r="E259" s="198">
        <f>IFERROR(VLOOKUP(D259,vstupy!$B$2:$C$12,2,FALSE),0)</f>
        <v>0</v>
      </c>
      <c r="F259" s="44"/>
      <c r="G259" s="46"/>
      <c r="H259" s="46"/>
      <c r="I259" s="44"/>
      <c r="J259" s="59"/>
      <c r="K259" s="199"/>
      <c r="L259" s="51"/>
      <c r="M259" s="60"/>
      <c r="N259" s="58"/>
      <c r="O259" s="200"/>
      <c r="P259" s="58"/>
      <c r="Q259" s="200"/>
      <c r="R259" s="58"/>
      <c r="S259" s="203"/>
      <c r="T259" s="204"/>
    </row>
    <row r="260" spans="2:20" ht="12.75" customHeight="1" x14ac:dyDescent="0.2">
      <c r="B260" s="192">
        <v>84</v>
      </c>
      <c r="C260" s="41"/>
      <c r="D260" s="15" t="s">
        <v>81</v>
      </c>
      <c r="E260" s="198">
        <f>IFERROR(VLOOKUP(D260,vstupy!$B$2:$C$12,2,FALSE),0)</f>
        <v>0</v>
      </c>
      <c r="F260" s="44">
        <v>0</v>
      </c>
      <c r="G260" s="46">
        <v>0</v>
      </c>
      <c r="H260" s="46">
        <v>0</v>
      </c>
      <c r="I260" s="44">
        <v>0</v>
      </c>
      <c r="J260" s="48" t="s">
        <v>68</v>
      </c>
      <c r="K260" s="199">
        <f>VLOOKUP(J260,vstupy!$B$17:$C$27,2,FALSE)</f>
        <v>0</v>
      </c>
      <c r="L260" s="51">
        <f>IF(F260=0,SUM(E260:E262),F260)</f>
        <v>0</v>
      </c>
      <c r="M260" s="53">
        <f>IF(K260&gt;0.9,($D$8/160)*(L260/60)*K260,($D$8/160)*(L260/60)*1)</f>
        <v>0</v>
      </c>
      <c r="N260" s="56">
        <f t="shared" ref="N260" si="446">M260*I260</f>
        <v>0</v>
      </c>
      <c r="O260" s="60">
        <f>IF(K260&gt;0.9,G260*K260,G260*1)</f>
        <v>0</v>
      </c>
      <c r="P260" s="56">
        <f t="shared" ref="P260" si="447">O260*I260</f>
        <v>0</v>
      </c>
      <c r="Q260" s="60">
        <f>IF(K260&gt;0.9,K260*H260,H260*1)</f>
        <v>0</v>
      </c>
      <c r="R260" s="56">
        <f t="shared" ref="R260" si="448">Q260*I260</f>
        <v>0</v>
      </c>
      <c r="S260" s="200">
        <f t="shared" ref="S260" si="449">O260+Q260+M260</f>
        <v>0</v>
      </c>
      <c r="T260" s="201">
        <f t="shared" ref="T260" si="450">N260+P260+R260</f>
        <v>0</v>
      </c>
    </row>
    <row r="261" spans="2:20" x14ac:dyDescent="0.2">
      <c r="B261" s="197"/>
      <c r="C261" s="42"/>
      <c r="D261" s="15" t="s">
        <v>81</v>
      </c>
      <c r="E261" s="198">
        <f>IFERROR(VLOOKUP(D261,vstupy!$B$2:$C$12,2,FALSE),0)</f>
        <v>0</v>
      </c>
      <c r="F261" s="44"/>
      <c r="G261" s="46"/>
      <c r="H261" s="46"/>
      <c r="I261" s="44"/>
      <c r="J261" s="49"/>
      <c r="K261" s="199"/>
      <c r="L261" s="51"/>
      <c r="M261" s="54"/>
      <c r="N261" s="56"/>
      <c r="O261" s="200"/>
      <c r="P261" s="56"/>
      <c r="Q261" s="200"/>
      <c r="R261" s="56"/>
      <c r="S261" s="200"/>
      <c r="T261" s="201"/>
    </row>
    <row r="262" spans="2:20" x14ac:dyDescent="0.2">
      <c r="B262" s="197"/>
      <c r="C262" s="42"/>
      <c r="D262" s="15" t="s">
        <v>81</v>
      </c>
      <c r="E262" s="198">
        <f>IFERROR(VLOOKUP(D262,vstupy!$B$2:$C$12,2,FALSE),0)</f>
        <v>0</v>
      </c>
      <c r="F262" s="44"/>
      <c r="G262" s="46"/>
      <c r="H262" s="46"/>
      <c r="I262" s="44"/>
      <c r="J262" s="59"/>
      <c r="K262" s="199"/>
      <c r="L262" s="51"/>
      <c r="M262" s="60"/>
      <c r="N262" s="58"/>
      <c r="O262" s="200"/>
      <c r="P262" s="58"/>
      <c r="Q262" s="200"/>
      <c r="R262" s="58"/>
      <c r="S262" s="203"/>
      <c r="T262" s="204"/>
    </row>
    <row r="263" spans="2:20" ht="12.75" customHeight="1" x14ac:dyDescent="0.2">
      <c r="B263" s="192">
        <v>85</v>
      </c>
      <c r="C263" s="41"/>
      <c r="D263" s="15" t="s">
        <v>81</v>
      </c>
      <c r="E263" s="198">
        <f>IFERROR(VLOOKUP(D263,vstupy!$B$2:$C$12,2,FALSE),0)</f>
        <v>0</v>
      </c>
      <c r="F263" s="44">
        <v>0</v>
      </c>
      <c r="G263" s="46">
        <v>0</v>
      </c>
      <c r="H263" s="46">
        <v>0</v>
      </c>
      <c r="I263" s="44">
        <v>0</v>
      </c>
      <c r="J263" s="48" t="s">
        <v>68</v>
      </c>
      <c r="K263" s="199">
        <f>VLOOKUP(J263,vstupy!$B$17:$C$27,2,FALSE)</f>
        <v>0</v>
      </c>
      <c r="L263" s="51">
        <f>IF(F263=0,SUM(E263:E265),F263)</f>
        <v>0</v>
      </c>
      <c r="M263" s="53">
        <f>IF(K263&gt;0.9,($D$8/160)*(L263/60)*K263,($D$8/160)*(L263/60)*1)</f>
        <v>0</v>
      </c>
      <c r="N263" s="56">
        <f t="shared" ref="N263" si="451">M263*I263</f>
        <v>0</v>
      </c>
      <c r="O263" s="60">
        <f>IF(K263&gt;0.9,G263*K263,G263*1)</f>
        <v>0</v>
      </c>
      <c r="P263" s="56">
        <f t="shared" ref="P263" si="452">O263*I263</f>
        <v>0</v>
      </c>
      <c r="Q263" s="60">
        <f>IF(K263&gt;0.9,K263*H263,H263*1)</f>
        <v>0</v>
      </c>
      <c r="R263" s="56">
        <f t="shared" ref="R263" si="453">Q263*I263</f>
        <v>0</v>
      </c>
      <c r="S263" s="200">
        <f t="shared" ref="S263" si="454">O263+Q263+M263</f>
        <v>0</v>
      </c>
      <c r="T263" s="201">
        <f t="shared" ref="T263" si="455">N263+P263+R263</f>
        <v>0</v>
      </c>
    </row>
    <row r="264" spans="2:20" x14ac:dyDescent="0.2">
      <c r="B264" s="197"/>
      <c r="C264" s="42"/>
      <c r="D264" s="15" t="s">
        <v>81</v>
      </c>
      <c r="E264" s="198">
        <f>IFERROR(VLOOKUP(D264,vstupy!$B$2:$C$12,2,FALSE),0)</f>
        <v>0</v>
      </c>
      <c r="F264" s="44"/>
      <c r="G264" s="46"/>
      <c r="H264" s="46"/>
      <c r="I264" s="44"/>
      <c r="J264" s="49"/>
      <c r="K264" s="199"/>
      <c r="L264" s="51"/>
      <c r="M264" s="54"/>
      <c r="N264" s="56"/>
      <c r="O264" s="200"/>
      <c r="P264" s="56"/>
      <c r="Q264" s="200"/>
      <c r="R264" s="56"/>
      <c r="S264" s="200"/>
      <c r="T264" s="201"/>
    </row>
    <row r="265" spans="2:20" x14ac:dyDescent="0.2">
      <c r="B265" s="197"/>
      <c r="C265" s="42"/>
      <c r="D265" s="15" t="s">
        <v>81</v>
      </c>
      <c r="E265" s="198">
        <f>IFERROR(VLOOKUP(D265,vstupy!$B$2:$C$12,2,FALSE),0)</f>
        <v>0</v>
      </c>
      <c r="F265" s="44"/>
      <c r="G265" s="46"/>
      <c r="H265" s="46"/>
      <c r="I265" s="44"/>
      <c r="J265" s="59"/>
      <c r="K265" s="199"/>
      <c r="L265" s="51"/>
      <c r="M265" s="60"/>
      <c r="N265" s="58"/>
      <c r="O265" s="200"/>
      <c r="P265" s="58"/>
      <c r="Q265" s="200"/>
      <c r="R265" s="58"/>
      <c r="S265" s="203"/>
      <c r="T265" s="204"/>
    </row>
    <row r="266" spans="2:20" ht="12.75" customHeight="1" x14ac:dyDescent="0.2">
      <c r="B266" s="192">
        <v>86</v>
      </c>
      <c r="C266" s="41"/>
      <c r="D266" s="15" t="s">
        <v>81</v>
      </c>
      <c r="E266" s="198">
        <f>IFERROR(VLOOKUP(D266,vstupy!$B$2:$C$12,2,FALSE),0)</f>
        <v>0</v>
      </c>
      <c r="F266" s="44">
        <v>0</v>
      </c>
      <c r="G266" s="46">
        <v>0</v>
      </c>
      <c r="H266" s="46">
        <v>0</v>
      </c>
      <c r="I266" s="44">
        <v>0</v>
      </c>
      <c r="J266" s="48" t="s">
        <v>68</v>
      </c>
      <c r="K266" s="199">
        <f>VLOOKUP(J266,vstupy!$B$17:$C$27,2,FALSE)</f>
        <v>0</v>
      </c>
      <c r="L266" s="51">
        <f>IF(F266=0,SUM(E266:E268),F266)</f>
        <v>0</v>
      </c>
      <c r="M266" s="53">
        <f>IF(K266&gt;0.9,($D$8/160)*(L266/60)*K266,($D$8/160)*(L266/60)*1)</f>
        <v>0</v>
      </c>
      <c r="N266" s="56">
        <f t="shared" ref="N266" si="456">M266*I266</f>
        <v>0</v>
      </c>
      <c r="O266" s="60">
        <f>IF(K266&gt;0.9,G266*K266,G266*1)</f>
        <v>0</v>
      </c>
      <c r="P266" s="56">
        <f t="shared" ref="P266" si="457">O266*I266</f>
        <v>0</v>
      </c>
      <c r="Q266" s="60">
        <f>IF(K266&gt;0.9,K266*H266,H266*1)</f>
        <v>0</v>
      </c>
      <c r="R266" s="56">
        <f t="shared" ref="R266" si="458">Q266*I266</f>
        <v>0</v>
      </c>
      <c r="S266" s="200">
        <f t="shared" ref="S266" si="459">O266+Q266+M266</f>
        <v>0</v>
      </c>
      <c r="T266" s="201">
        <f t="shared" ref="T266" si="460">N266+P266+R266</f>
        <v>0</v>
      </c>
    </row>
    <row r="267" spans="2:20" x14ac:dyDescent="0.2">
      <c r="B267" s="197"/>
      <c r="C267" s="42"/>
      <c r="D267" s="15" t="s">
        <v>81</v>
      </c>
      <c r="E267" s="198">
        <f>IFERROR(VLOOKUP(D267,vstupy!$B$2:$C$12,2,FALSE),0)</f>
        <v>0</v>
      </c>
      <c r="F267" s="44"/>
      <c r="G267" s="46"/>
      <c r="H267" s="46"/>
      <c r="I267" s="44"/>
      <c r="J267" s="49"/>
      <c r="K267" s="199"/>
      <c r="L267" s="51"/>
      <c r="M267" s="54"/>
      <c r="N267" s="56"/>
      <c r="O267" s="200"/>
      <c r="P267" s="56"/>
      <c r="Q267" s="200"/>
      <c r="R267" s="56"/>
      <c r="S267" s="200"/>
      <c r="T267" s="201"/>
    </row>
    <row r="268" spans="2:20" x14ac:dyDescent="0.2">
      <c r="B268" s="197"/>
      <c r="C268" s="42"/>
      <c r="D268" s="15" t="s">
        <v>81</v>
      </c>
      <c r="E268" s="198">
        <f>IFERROR(VLOOKUP(D268,vstupy!$B$2:$C$12,2,FALSE),0)</f>
        <v>0</v>
      </c>
      <c r="F268" s="44"/>
      <c r="G268" s="46"/>
      <c r="H268" s="46"/>
      <c r="I268" s="44"/>
      <c r="J268" s="59"/>
      <c r="K268" s="199"/>
      <c r="L268" s="51"/>
      <c r="M268" s="60"/>
      <c r="N268" s="58"/>
      <c r="O268" s="200"/>
      <c r="P268" s="58"/>
      <c r="Q268" s="200"/>
      <c r="R268" s="58"/>
      <c r="S268" s="203"/>
      <c r="T268" s="204"/>
    </row>
    <row r="269" spans="2:20" ht="12.75" customHeight="1" x14ac:dyDescent="0.2">
      <c r="B269" s="192">
        <v>87</v>
      </c>
      <c r="C269" s="41"/>
      <c r="D269" s="15" t="s">
        <v>81</v>
      </c>
      <c r="E269" s="198">
        <f>IFERROR(VLOOKUP(D269,vstupy!$B$2:$C$12,2,FALSE),0)</f>
        <v>0</v>
      </c>
      <c r="F269" s="44">
        <v>0</v>
      </c>
      <c r="G269" s="46">
        <v>0</v>
      </c>
      <c r="H269" s="46">
        <v>0</v>
      </c>
      <c r="I269" s="44">
        <v>0</v>
      </c>
      <c r="J269" s="48" t="s">
        <v>68</v>
      </c>
      <c r="K269" s="199">
        <f>VLOOKUP(J269,vstupy!$B$17:$C$27,2,FALSE)</f>
        <v>0</v>
      </c>
      <c r="L269" s="51">
        <f>IF(F269=0,SUM(E269:E271),F269)</f>
        <v>0</v>
      </c>
      <c r="M269" s="53">
        <f>IF(K269&gt;0.9,($D$8/160)*(L269/60)*K269,($D$8/160)*(L269/60)*1)</f>
        <v>0</v>
      </c>
      <c r="N269" s="56">
        <f t="shared" ref="N269" si="461">M269*I269</f>
        <v>0</v>
      </c>
      <c r="O269" s="60">
        <f>IF(K269&gt;0.9,G269*K269,G269*1)</f>
        <v>0</v>
      </c>
      <c r="P269" s="56">
        <f t="shared" ref="P269" si="462">O269*I269</f>
        <v>0</v>
      </c>
      <c r="Q269" s="60">
        <f>IF(K269&gt;0.9,K269*H269,H269*1)</f>
        <v>0</v>
      </c>
      <c r="R269" s="56">
        <f t="shared" ref="R269" si="463">Q269*I269</f>
        <v>0</v>
      </c>
      <c r="S269" s="200">
        <f t="shared" ref="S269" si="464">O269+Q269+M269</f>
        <v>0</v>
      </c>
      <c r="T269" s="201">
        <f t="shared" ref="T269" si="465">N269+P269+R269</f>
        <v>0</v>
      </c>
    </row>
    <row r="270" spans="2:20" x14ac:dyDescent="0.2">
      <c r="B270" s="197"/>
      <c r="C270" s="42"/>
      <c r="D270" s="15" t="s">
        <v>81</v>
      </c>
      <c r="E270" s="198">
        <f>IFERROR(VLOOKUP(D270,vstupy!$B$2:$C$12,2,FALSE),0)</f>
        <v>0</v>
      </c>
      <c r="F270" s="44"/>
      <c r="G270" s="46"/>
      <c r="H270" s="46"/>
      <c r="I270" s="44"/>
      <c r="J270" s="49"/>
      <c r="K270" s="199"/>
      <c r="L270" s="51"/>
      <c r="M270" s="54"/>
      <c r="N270" s="56"/>
      <c r="O270" s="200"/>
      <c r="P270" s="56"/>
      <c r="Q270" s="200"/>
      <c r="R270" s="56"/>
      <c r="S270" s="200"/>
      <c r="T270" s="201"/>
    </row>
    <row r="271" spans="2:20" x14ac:dyDescent="0.2">
      <c r="B271" s="197"/>
      <c r="C271" s="42"/>
      <c r="D271" s="15" t="s">
        <v>81</v>
      </c>
      <c r="E271" s="198">
        <f>IFERROR(VLOOKUP(D271,vstupy!$B$2:$C$12,2,FALSE),0)</f>
        <v>0</v>
      </c>
      <c r="F271" s="44"/>
      <c r="G271" s="46"/>
      <c r="H271" s="46"/>
      <c r="I271" s="44"/>
      <c r="J271" s="59"/>
      <c r="K271" s="199"/>
      <c r="L271" s="51"/>
      <c r="M271" s="60"/>
      <c r="N271" s="58"/>
      <c r="O271" s="200"/>
      <c r="P271" s="58"/>
      <c r="Q271" s="200"/>
      <c r="R271" s="58"/>
      <c r="S271" s="203"/>
      <c r="T271" s="204"/>
    </row>
    <row r="272" spans="2:20" ht="12.75" customHeight="1" x14ac:dyDescent="0.2">
      <c r="B272" s="192">
        <v>88</v>
      </c>
      <c r="C272" s="41"/>
      <c r="D272" s="15" t="s">
        <v>81</v>
      </c>
      <c r="E272" s="198">
        <f>IFERROR(VLOOKUP(D272,vstupy!$B$2:$C$12,2,FALSE),0)</f>
        <v>0</v>
      </c>
      <c r="F272" s="44">
        <v>0</v>
      </c>
      <c r="G272" s="46">
        <v>0</v>
      </c>
      <c r="H272" s="46">
        <v>0</v>
      </c>
      <c r="I272" s="44">
        <v>0</v>
      </c>
      <c r="J272" s="48" t="s">
        <v>68</v>
      </c>
      <c r="K272" s="199">
        <f>VLOOKUP(J272,vstupy!$B$17:$C$27,2,FALSE)</f>
        <v>0</v>
      </c>
      <c r="L272" s="51">
        <f>IF(F272=0,SUM(E272:E274),F272)</f>
        <v>0</v>
      </c>
      <c r="M272" s="53">
        <f>IF(K272&gt;0.9,($D$8/160)*(L272/60)*K272,($D$8/160)*(L272/60)*1)</f>
        <v>0</v>
      </c>
      <c r="N272" s="56">
        <f t="shared" ref="N272" si="466">M272*I272</f>
        <v>0</v>
      </c>
      <c r="O272" s="60">
        <f>IF(K272&gt;0.9,G272*K272,G272*1)</f>
        <v>0</v>
      </c>
      <c r="P272" s="56">
        <f t="shared" ref="P272" si="467">O272*I272</f>
        <v>0</v>
      </c>
      <c r="Q272" s="60">
        <f>IF(K272&gt;0.9,K272*H272,H272*1)</f>
        <v>0</v>
      </c>
      <c r="R272" s="56">
        <f t="shared" ref="R272" si="468">Q272*I272</f>
        <v>0</v>
      </c>
      <c r="S272" s="200">
        <f t="shared" ref="S272" si="469">O272+Q272+M272</f>
        <v>0</v>
      </c>
      <c r="T272" s="201">
        <f t="shared" ref="T272" si="470">N272+P272+R272</f>
        <v>0</v>
      </c>
    </row>
    <row r="273" spans="2:20" x14ac:dyDescent="0.2">
      <c r="B273" s="197"/>
      <c r="C273" s="42"/>
      <c r="D273" s="15" t="s">
        <v>81</v>
      </c>
      <c r="E273" s="198">
        <f>IFERROR(VLOOKUP(D273,vstupy!$B$2:$C$12,2,FALSE),0)</f>
        <v>0</v>
      </c>
      <c r="F273" s="44"/>
      <c r="G273" s="46"/>
      <c r="H273" s="46"/>
      <c r="I273" s="44"/>
      <c r="J273" s="49"/>
      <c r="K273" s="199"/>
      <c r="L273" s="51"/>
      <c r="M273" s="54"/>
      <c r="N273" s="56"/>
      <c r="O273" s="200"/>
      <c r="P273" s="56"/>
      <c r="Q273" s="200"/>
      <c r="R273" s="56"/>
      <c r="S273" s="200"/>
      <c r="T273" s="201"/>
    </row>
    <row r="274" spans="2:20" x14ac:dyDescent="0.2">
      <c r="B274" s="197"/>
      <c r="C274" s="42"/>
      <c r="D274" s="15" t="s">
        <v>81</v>
      </c>
      <c r="E274" s="198">
        <f>IFERROR(VLOOKUP(D274,vstupy!$B$2:$C$12,2,FALSE),0)</f>
        <v>0</v>
      </c>
      <c r="F274" s="44"/>
      <c r="G274" s="46"/>
      <c r="H274" s="46"/>
      <c r="I274" s="44"/>
      <c r="J274" s="59"/>
      <c r="K274" s="199"/>
      <c r="L274" s="51"/>
      <c r="M274" s="60"/>
      <c r="N274" s="58"/>
      <c r="O274" s="200"/>
      <c r="P274" s="58"/>
      <c r="Q274" s="200"/>
      <c r="R274" s="58"/>
      <c r="S274" s="203"/>
      <c r="T274" s="204"/>
    </row>
    <row r="275" spans="2:20" ht="12.75" customHeight="1" x14ac:dyDescent="0.2">
      <c r="B275" s="192">
        <v>89</v>
      </c>
      <c r="C275" s="41"/>
      <c r="D275" s="15" t="s">
        <v>81</v>
      </c>
      <c r="E275" s="198">
        <f>IFERROR(VLOOKUP(D275,vstupy!$B$2:$C$12,2,FALSE),0)</f>
        <v>0</v>
      </c>
      <c r="F275" s="44">
        <v>0</v>
      </c>
      <c r="G275" s="46">
        <v>0</v>
      </c>
      <c r="H275" s="46">
        <v>0</v>
      </c>
      <c r="I275" s="44">
        <v>0</v>
      </c>
      <c r="J275" s="48" t="s">
        <v>68</v>
      </c>
      <c r="K275" s="199">
        <f>VLOOKUP(J275,vstupy!$B$17:$C$27,2,FALSE)</f>
        <v>0</v>
      </c>
      <c r="L275" s="51">
        <f>IF(F275=0,SUM(E275:E277),F275)</f>
        <v>0</v>
      </c>
      <c r="M275" s="53">
        <f>IF(K275&gt;0.9,($D$8/160)*(L275/60)*K275,($D$8/160)*(L275/60)*1)</f>
        <v>0</v>
      </c>
      <c r="N275" s="56">
        <f t="shared" ref="N275" si="471">M275*I275</f>
        <v>0</v>
      </c>
      <c r="O275" s="60">
        <f>IF(K275&gt;0.9,G275*K275,G275*1)</f>
        <v>0</v>
      </c>
      <c r="P275" s="56">
        <f t="shared" ref="P275" si="472">O275*I275</f>
        <v>0</v>
      </c>
      <c r="Q275" s="60">
        <f>IF(K275&gt;0.9,K275*H275,H275*1)</f>
        <v>0</v>
      </c>
      <c r="R275" s="56">
        <f t="shared" ref="R275" si="473">Q275*I275</f>
        <v>0</v>
      </c>
      <c r="S275" s="200">
        <f t="shared" ref="S275" si="474">O275+Q275+M275</f>
        <v>0</v>
      </c>
      <c r="T275" s="201">
        <f t="shared" ref="T275" si="475">N275+P275+R275</f>
        <v>0</v>
      </c>
    </row>
    <row r="276" spans="2:20" x14ac:dyDescent="0.2">
      <c r="B276" s="197"/>
      <c r="C276" s="42"/>
      <c r="D276" s="15" t="s">
        <v>81</v>
      </c>
      <c r="E276" s="198">
        <f>IFERROR(VLOOKUP(D276,vstupy!$B$2:$C$12,2,FALSE),0)</f>
        <v>0</v>
      </c>
      <c r="F276" s="44"/>
      <c r="G276" s="46"/>
      <c r="H276" s="46"/>
      <c r="I276" s="44"/>
      <c r="J276" s="49"/>
      <c r="K276" s="199"/>
      <c r="L276" s="51"/>
      <c r="M276" s="54"/>
      <c r="N276" s="56"/>
      <c r="O276" s="200"/>
      <c r="P276" s="56"/>
      <c r="Q276" s="200"/>
      <c r="R276" s="56"/>
      <c r="S276" s="200"/>
      <c r="T276" s="201"/>
    </row>
    <row r="277" spans="2:20" x14ac:dyDescent="0.2">
      <c r="B277" s="197"/>
      <c r="C277" s="42"/>
      <c r="D277" s="15" t="s">
        <v>81</v>
      </c>
      <c r="E277" s="198">
        <f>IFERROR(VLOOKUP(D277,vstupy!$B$2:$C$12,2,FALSE),0)</f>
        <v>0</v>
      </c>
      <c r="F277" s="44"/>
      <c r="G277" s="46"/>
      <c r="H277" s="46"/>
      <c r="I277" s="44"/>
      <c r="J277" s="59"/>
      <c r="K277" s="199"/>
      <c r="L277" s="51"/>
      <c r="M277" s="60"/>
      <c r="N277" s="58"/>
      <c r="O277" s="200"/>
      <c r="P277" s="58"/>
      <c r="Q277" s="200"/>
      <c r="R277" s="58"/>
      <c r="S277" s="203"/>
      <c r="T277" s="204"/>
    </row>
    <row r="278" spans="2:20" ht="12.75" customHeight="1" x14ac:dyDescent="0.2">
      <c r="B278" s="192">
        <v>90</v>
      </c>
      <c r="C278" s="41"/>
      <c r="D278" s="15" t="s">
        <v>81</v>
      </c>
      <c r="E278" s="198">
        <f>IFERROR(VLOOKUP(D278,vstupy!$B$2:$C$12,2,FALSE),0)</f>
        <v>0</v>
      </c>
      <c r="F278" s="44">
        <v>0</v>
      </c>
      <c r="G278" s="46">
        <v>0</v>
      </c>
      <c r="H278" s="46">
        <v>0</v>
      </c>
      <c r="I278" s="44">
        <v>0</v>
      </c>
      <c r="J278" s="48" t="s">
        <v>68</v>
      </c>
      <c r="K278" s="199">
        <f>VLOOKUP(J278,vstupy!$B$17:$C$27,2,FALSE)</f>
        <v>0</v>
      </c>
      <c r="L278" s="51">
        <f>IF(F278=0,SUM(E278:E280),F278)</f>
        <v>0</v>
      </c>
      <c r="M278" s="53">
        <f>IF(K278&gt;0.9,($D$8/160)*(L278/60)*K278,($D$8/160)*(L278/60)*1)</f>
        <v>0</v>
      </c>
      <c r="N278" s="56">
        <f t="shared" ref="N278" si="476">M278*I278</f>
        <v>0</v>
      </c>
      <c r="O278" s="60">
        <f>IF(K278&gt;0.9,G278*K278,G278*1)</f>
        <v>0</v>
      </c>
      <c r="P278" s="56">
        <f t="shared" ref="P278" si="477">O278*I278</f>
        <v>0</v>
      </c>
      <c r="Q278" s="60">
        <f>IF(K278&gt;0.9,K278*H278,H278*1)</f>
        <v>0</v>
      </c>
      <c r="R278" s="56">
        <f t="shared" ref="R278" si="478">Q278*I278</f>
        <v>0</v>
      </c>
      <c r="S278" s="200">
        <f t="shared" ref="S278" si="479">O278+Q278+M278</f>
        <v>0</v>
      </c>
      <c r="T278" s="201">
        <f t="shared" ref="T278" si="480">N278+P278+R278</f>
        <v>0</v>
      </c>
    </row>
    <row r="279" spans="2:20" x14ac:dyDescent="0.2">
      <c r="B279" s="197"/>
      <c r="C279" s="42"/>
      <c r="D279" s="15" t="s">
        <v>81</v>
      </c>
      <c r="E279" s="198">
        <f>IFERROR(VLOOKUP(D279,vstupy!$B$2:$C$12,2,FALSE),0)</f>
        <v>0</v>
      </c>
      <c r="F279" s="44"/>
      <c r="G279" s="46"/>
      <c r="H279" s="46"/>
      <c r="I279" s="44"/>
      <c r="J279" s="49"/>
      <c r="K279" s="199"/>
      <c r="L279" s="51"/>
      <c r="M279" s="54"/>
      <c r="N279" s="56"/>
      <c r="O279" s="200"/>
      <c r="P279" s="56"/>
      <c r="Q279" s="200"/>
      <c r="R279" s="56"/>
      <c r="S279" s="200"/>
      <c r="T279" s="201"/>
    </row>
    <row r="280" spans="2:20" x14ac:dyDescent="0.2">
      <c r="B280" s="197"/>
      <c r="C280" s="42"/>
      <c r="D280" s="15" t="s">
        <v>81</v>
      </c>
      <c r="E280" s="198">
        <f>IFERROR(VLOOKUP(D280,vstupy!$B$2:$C$12,2,FALSE),0)</f>
        <v>0</v>
      </c>
      <c r="F280" s="44"/>
      <c r="G280" s="46"/>
      <c r="H280" s="46"/>
      <c r="I280" s="44"/>
      <c r="J280" s="59"/>
      <c r="K280" s="199"/>
      <c r="L280" s="51"/>
      <c r="M280" s="60"/>
      <c r="N280" s="58"/>
      <c r="O280" s="200"/>
      <c r="P280" s="58"/>
      <c r="Q280" s="200"/>
      <c r="R280" s="58"/>
      <c r="S280" s="203"/>
      <c r="T280" s="204"/>
    </row>
    <row r="281" spans="2:20" ht="12.75" customHeight="1" x14ac:dyDescent="0.2">
      <c r="B281" s="192">
        <v>91</v>
      </c>
      <c r="C281" s="41"/>
      <c r="D281" s="15" t="s">
        <v>81</v>
      </c>
      <c r="E281" s="198">
        <f>IFERROR(VLOOKUP(D281,vstupy!$B$2:$C$12,2,FALSE),0)</f>
        <v>0</v>
      </c>
      <c r="F281" s="44">
        <v>0</v>
      </c>
      <c r="G281" s="46">
        <v>0</v>
      </c>
      <c r="H281" s="46">
        <v>0</v>
      </c>
      <c r="I281" s="44">
        <v>0</v>
      </c>
      <c r="J281" s="48" t="s">
        <v>68</v>
      </c>
      <c r="K281" s="199">
        <f>VLOOKUP(J281,vstupy!$B$17:$C$27,2,FALSE)</f>
        <v>0</v>
      </c>
      <c r="L281" s="51">
        <f>IF(F281=0,SUM(E281:E283),F281)</f>
        <v>0</v>
      </c>
      <c r="M281" s="53">
        <f>IF(K281&gt;0.9,($D$8/160)*(L281/60)*K281,($D$8/160)*(L281/60)*1)</f>
        <v>0</v>
      </c>
      <c r="N281" s="56">
        <f t="shared" ref="N281" si="481">M281*I281</f>
        <v>0</v>
      </c>
      <c r="O281" s="60">
        <f>IF(K281&gt;0.9,G281*K281,G281*1)</f>
        <v>0</v>
      </c>
      <c r="P281" s="56">
        <f t="shared" ref="P281" si="482">O281*I281</f>
        <v>0</v>
      </c>
      <c r="Q281" s="60">
        <f>IF(K281&gt;0.9,K281*H281,H281*1)</f>
        <v>0</v>
      </c>
      <c r="R281" s="56">
        <f t="shared" ref="R281" si="483">Q281*I281</f>
        <v>0</v>
      </c>
      <c r="S281" s="200">
        <f t="shared" ref="S281" si="484">O281+Q281+M281</f>
        <v>0</v>
      </c>
      <c r="T281" s="201">
        <f t="shared" ref="T281" si="485">N281+P281+R281</f>
        <v>0</v>
      </c>
    </row>
    <row r="282" spans="2:20" x14ac:dyDescent="0.2">
      <c r="B282" s="197"/>
      <c r="C282" s="42"/>
      <c r="D282" s="15" t="s">
        <v>81</v>
      </c>
      <c r="E282" s="198">
        <f>IFERROR(VLOOKUP(D282,vstupy!$B$2:$C$12,2,FALSE),0)</f>
        <v>0</v>
      </c>
      <c r="F282" s="44"/>
      <c r="G282" s="46"/>
      <c r="H282" s="46"/>
      <c r="I282" s="44"/>
      <c r="J282" s="49"/>
      <c r="K282" s="199"/>
      <c r="L282" s="51"/>
      <c r="M282" s="54"/>
      <c r="N282" s="56"/>
      <c r="O282" s="200"/>
      <c r="P282" s="56"/>
      <c r="Q282" s="200"/>
      <c r="R282" s="56"/>
      <c r="S282" s="200"/>
      <c r="T282" s="201"/>
    </row>
    <row r="283" spans="2:20" x14ac:dyDescent="0.2">
      <c r="B283" s="197"/>
      <c r="C283" s="42"/>
      <c r="D283" s="15" t="s">
        <v>81</v>
      </c>
      <c r="E283" s="198">
        <f>IFERROR(VLOOKUP(D283,vstupy!$B$2:$C$12,2,FALSE),0)</f>
        <v>0</v>
      </c>
      <c r="F283" s="44"/>
      <c r="G283" s="46"/>
      <c r="H283" s="46"/>
      <c r="I283" s="44"/>
      <c r="J283" s="59"/>
      <c r="K283" s="199"/>
      <c r="L283" s="51"/>
      <c r="M283" s="60"/>
      <c r="N283" s="58"/>
      <c r="O283" s="200"/>
      <c r="P283" s="58"/>
      <c r="Q283" s="200"/>
      <c r="R283" s="58"/>
      <c r="S283" s="203"/>
      <c r="T283" s="204"/>
    </row>
    <row r="284" spans="2:20" ht="12.75" customHeight="1" x14ac:dyDescent="0.2">
      <c r="B284" s="192">
        <v>92</v>
      </c>
      <c r="C284" s="41"/>
      <c r="D284" s="15" t="s">
        <v>81</v>
      </c>
      <c r="E284" s="198">
        <f>IFERROR(VLOOKUP(D284,vstupy!$B$2:$C$12,2,FALSE),0)</f>
        <v>0</v>
      </c>
      <c r="F284" s="44">
        <v>0</v>
      </c>
      <c r="G284" s="46">
        <v>0</v>
      </c>
      <c r="H284" s="46">
        <v>0</v>
      </c>
      <c r="I284" s="44">
        <v>0</v>
      </c>
      <c r="J284" s="48" t="s">
        <v>68</v>
      </c>
      <c r="K284" s="199">
        <f>VLOOKUP(J284,vstupy!$B$17:$C$27,2,FALSE)</f>
        <v>0</v>
      </c>
      <c r="L284" s="51">
        <f>IF(F284=0,SUM(E284:E286),F284)</f>
        <v>0</v>
      </c>
      <c r="M284" s="53">
        <f>IF(K284&gt;0.9,($D$8/160)*(L284/60)*K284,($D$8/160)*(L284/60)*1)</f>
        <v>0</v>
      </c>
      <c r="N284" s="56">
        <f t="shared" ref="N284" si="486">M284*I284</f>
        <v>0</v>
      </c>
      <c r="O284" s="60">
        <f>IF(K284&gt;0.9,G284*K284,G284*1)</f>
        <v>0</v>
      </c>
      <c r="P284" s="56">
        <f t="shared" ref="P284" si="487">O284*I284</f>
        <v>0</v>
      </c>
      <c r="Q284" s="60">
        <f>IF(K284&gt;0.9,K284*H284,H284*1)</f>
        <v>0</v>
      </c>
      <c r="R284" s="56">
        <f t="shared" ref="R284" si="488">Q284*I284</f>
        <v>0</v>
      </c>
      <c r="S284" s="200">
        <f t="shared" ref="S284" si="489">O284+Q284+M284</f>
        <v>0</v>
      </c>
      <c r="T284" s="201">
        <f t="shared" ref="T284" si="490">N284+P284+R284</f>
        <v>0</v>
      </c>
    </row>
    <row r="285" spans="2:20" x14ac:dyDescent="0.2">
      <c r="B285" s="197"/>
      <c r="C285" s="42"/>
      <c r="D285" s="15" t="s">
        <v>81</v>
      </c>
      <c r="E285" s="198">
        <f>IFERROR(VLOOKUP(D285,vstupy!$B$2:$C$12,2,FALSE),0)</f>
        <v>0</v>
      </c>
      <c r="F285" s="44"/>
      <c r="G285" s="46"/>
      <c r="H285" s="46"/>
      <c r="I285" s="44"/>
      <c r="J285" s="49"/>
      <c r="K285" s="199"/>
      <c r="L285" s="51"/>
      <c r="M285" s="54"/>
      <c r="N285" s="56"/>
      <c r="O285" s="200"/>
      <c r="P285" s="56"/>
      <c r="Q285" s="200"/>
      <c r="R285" s="56"/>
      <c r="S285" s="200"/>
      <c r="T285" s="201"/>
    </row>
    <row r="286" spans="2:20" x14ac:dyDescent="0.2">
      <c r="B286" s="197"/>
      <c r="C286" s="42"/>
      <c r="D286" s="15" t="s">
        <v>81</v>
      </c>
      <c r="E286" s="198">
        <f>IFERROR(VLOOKUP(D286,vstupy!$B$2:$C$12,2,FALSE),0)</f>
        <v>0</v>
      </c>
      <c r="F286" s="44"/>
      <c r="G286" s="46"/>
      <c r="H286" s="46"/>
      <c r="I286" s="44"/>
      <c r="J286" s="59"/>
      <c r="K286" s="199"/>
      <c r="L286" s="51"/>
      <c r="M286" s="60"/>
      <c r="N286" s="58"/>
      <c r="O286" s="200"/>
      <c r="P286" s="58"/>
      <c r="Q286" s="200"/>
      <c r="R286" s="58"/>
      <c r="S286" s="203"/>
      <c r="T286" s="204"/>
    </row>
    <row r="287" spans="2:20" ht="12.75" customHeight="1" x14ac:dyDescent="0.2">
      <c r="B287" s="192">
        <v>93</v>
      </c>
      <c r="C287" s="41"/>
      <c r="D287" s="15" t="s">
        <v>81</v>
      </c>
      <c r="E287" s="198">
        <f>IFERROR(VLOOKUP(D287,vstupy!$B$2:$C$12,2,FALSE),0)</f>
        <v>0</v>
      </c>
      <c r="F287" s="44">
        <v>0</v>
      </c>
      <c r="G287" s="46">
        <v>0</v>
      </c>
      <c r="H287" s="46">
        <v>0</v>
      </c>
      <c r="I287" s="44">
        <v>0</v>
      </c>
      <c r="J287" s="48" t="s">
        <v>68</v>
      </c>
      <c r="K287" s="199">
        <f>VLOOKUP(J287,vstupy!$B$17:$C$27,2,FALSE)</f>
        <v>0</v>
      </c>
      <c r="L287" s="51">
        <f>IF(F287=0,SUM(E287:E289),F287)</f>
        <v>0</v>
      </c>
      <c r="M287" s="53">
        <f>IF(K287&gt;0.9,($D$8/160)*(L287/60)*K287,($D$8/160)*(L287/60)*1)</f>
        <v>0</v>
      </c>
      <c r="N287" s="56">
        <f t="shared" ref="N287" si="491">M287*I287</f>
        <v>0</v>
      </c>
      <c r="O287" s="60">
        <f>IF(K287&gt;0.9,G287*K287,G287*1)</f>
        <v>0</v>
      </c>
      <c r="P287" s="56">
        <f t="shared" ref="P287" si="492">O287*I287</f>
        <v>0</v>
      </c>
      <c r="Q287" s="60">
        <f>IF(K287&gt;0.9,K287*H287,H287*1)</f>
        <v>0</v>
      </c>
      <c r="R287" s="56">
        <f t="shared" ref="R287" si="493">Q287*I287</f>
        <v>0</v>
      </c>
      <c r="S287" s="200">
        <f t="shared" ref="S287" si="494">O287+Q287+M287</f>
        <v>0</v>
      </c>
      <c r="T287" s="201">
        <f t="shared" ref="T287" si="495">N287+P287+R287</f>
        <v>0</v>
      </c>
    </row>
    <row r="288" spans="2:20" x14ac:dyDescent="0.2">
      <c r="B288" s="197"/>
      <c r="C288" s="42"/>
      <c r="D288" s="15" t="s">
        <v>81</v>
      </c>
      <c r="E288" s="198">
        <f>IFERROR(VLOOKUP(D288,vstupy!$B$2:$C$12,2,FALSE),0)</f>
        <v>0</v>
      </c>
      <c r="F288" s="44"/>
      <c r="G288" s="46"/>
      <c r="H288" s="46"/>
      <c r="I288" s="44"/>
      <c r="J288" s="49"/>
      <c r="K288" s="199"/>
      <c r="L288" s="51"/>
      <c r="M288" s="54"/>
      <c r="N288" s="56"/>
      <c r="O288" s="200"/>
      <c r="P288" s="56"/>
      <c r="Q288" s="200"/>
      <c r="R288" s="56"/>
      <c r="S288" s="200"/>
      <c r="T288" s="201"/>
    </row>
    <row r="289" spans="2:20" x14ac:dyDescent="0.2">
      <c r="B289" s="197"/>
      <c r="C289" s="42"/>
      <c r="D289" s="15" t="s">
        <v>81</v>
      </c>
      <c r="E289" s="198">
        <f>IFERROR(VLOOKUP(D289,vstupy!$B$2:$C$12,2,FALSE),0)</f>
        <v>0</v>
      </c>
      <c r="F289" s="44"/>
      <c r="G289" s="46"/>
      <c r="H289" s="46"/>
      <c r="I289" s="44"/>
      <c r="J289" s="59"/>
      <c r="K289" s="199"/>
      <c r="L289" s="51"/>
      <c r="M289" s="60"/>
      <c r="N289" s="58"/>
      <c r="O289" s="200"/>
      <c r="P289" s="58"/>
      <c r="Q289" s="200"/>
      <c r="R289" s="58"/>
      <c r="S289" s="203"/>
      <c r="T289" s="204"/>
    </row>
    <row r="290" spans="2:20" ht="12.75" customHeight="1" x14ac:dyDescent="0.2">
      <c r="B290" s="192">
        <v>94</v>
      </c>
      <c r="C290" s="41"/>
      <c r="D290" s="15" t="s">
        <v>81</v>
      </c>
      <c r="E290" s="198">
        <f>IFERROR(VLOOKUP(D290,vstupy!$B$2:$C$12,2,FALSE),0)</f>
        <v>0</v>
      </c>
      <c r="F290" s="44">
        <v>0</v>
      </c>
      <c r="G290" s="46">
        <v>0</v>
      </c>
      <c r="H290" s="46">
        <v>0</v>
      </c>
      <c r="I290" s="44">
        <v>0</v>
      </c>
      <c r="J290" s="48" t="s">
        <v>68</v>
      </c>
      <c r="K290" s="199">
        <f>VLOOKUP(J290,vstupy!$B$17:$C$27,2,FALSE)</f>
        <v>0</v>
      </c>
      <c r="L290" s="51">
        <f>IF(F290=0,SUM(E290:E292),F290)</f>
        <v>0</v>
      </c>
      <c r="M290" s="53">
        <f>IF(K290&gt;0.9,($D$8/160)*(L290/60)*K290,($D$8/160)*(L290/60)*1)</f>
        <v>0</v>
      </c>
      <c r="N290" s="56">
        <f t="shared" ref="N290" si="496">M290*I290</f>
        <v>0</v>
      </c>
      <c r="O290" s="60">
        <f>IF(K290&gt;0.9,G290*K290,G290*1)</f>
        <v>0</v>
      </c>
      <c r="P290" s="56">
        <f t="shared" ref="P290" si="497">O290*I290</f>
        <v>0</v>
      </c>
      <c r="Q290" s="60">
        <f>IF(K290&gt;0.9,K290*H290,H290*1)</f>
        <v>0</v>
      </c>
      <c r="R290" s="56">
        <f t="shared" ref="R290" si="498">Q290*I290</f>
        <v>0</v>
      </c>
      <c r="S290" s="200">
        <f t="shared" ref="S290" si="499">O290+Q290+M290</f>
        <v>0</v>
      </c>
      <c r="T290" s="201">
        <f t="shared" ref="T290" si="500">N290+P290+R290</f>
        <v>0</v>
      </c>
    </row>
    <row r="291" spans="2:20" x14ac:dyDescent="0.2">
      <c r="B291" s="197"/>
      <c r="C291" s="42"/>
      <c r="D291" s="15" t="s">
        <v>81</v>
      </c>
      <c r="E291" s="198">
        <f>IFERROR(VLOOKUP(D291,vstupy!$B$2:$C$12,2,FALSE),0)</f>
        <v>0</v>
      </c>
      <c r="F291" s="44"/>
      <c r="G291" s="46"/>
      <c r="H291" s="46"/>
      <c r="I291" s="44"/>
      <c r="J291" s="49"/>
      <c r="K291" s="199"/>
      <c r="L291" s="51"/>
      <c r="M291" s="54"/>
      <c r="N291" s="56"/>
      <c r="O291" s="200"/>
      <c r="P291" s="56"/>
      <c r="Q291" s="200"/>
      <c r="R291" s="56"/>
      <c r="S291" s="200"/>
      <c r="T291" s="201"/>
    </row>
    <row r="292" spans="2:20" x14ac:dyDescent="0.2">
      <c r="B292" s="197"/>
      <c r="C292" s="42"/>
      <c r="D292" s="15" t="s">
        <v>81</v>
      </c>
      <c r="E292" s="198">
        <f>IFERROR(VLOOKUP(D292,vstupy!$B$2:$C$12,2,FALSE),0)</f>
        <v>0</v>
      </c>
      <c r="F292" s="44"/>
      <c r="G292" s="46"/>
      <c r="H292" s="46"/>
      <c r="I292" s="44"/>
      <c r="J292" s="59"/>
      <c r="K292" s="199"/>
      <c r="L292" s="51"/>
      <c r="M292" s="60"/>
      <c r="N292" s="58"/>
      <c r="O292" s="200"/>
      <c r="P292" s="58"/>
      <c r="Q292" s="200"/>
      <c r="R292" s="58"/>
      <c r="S292" s="203"/>
      <c r="T292" s="204"/>
    </row>
    <row r="293" spans="2:20" ht="12.75" customHeight="1" x14ac:dyDescent="0.2">
      <c r="B293" s="192">
        <v>95</v>
      </c>
      <c r="C293" s="41"/>
      <c r="D293" s="15" t="s">
        <v>81</v>
      </c>
      <c r="E293" s="198">
        <f>IFERROR(VLOOKUP(D293,vstupy!$B$2:$C$12,2,FALSE),0)</f>
        <v>0</v>
      </c>
      <c r="F293" s="44">
        <v>0</v>
      </c>
      <c r="G293" s="46">
        <v>0</v>
      </c>
      <c r="H293" s="46">
        <v>0</v>
      </c>
      <c r="I293" s="44">
        <v>0</v>
      </c>
      <c r="J293" s="48" t="s">
        <v>68</v>
      </c>
      <c r="K293" s="199">
        <f>VLOOKUP(J293,vstupy!$B$17:$C$27,2,FALSE)</f>
        <v>0</v>
      </c>
      <c r="L293" s="51">
        <f>IF(F293=0,SUM(E293:E295),F293)</f>
        <v>0</v>
      </c>
      <c r="M293" s="53">
        <f>IF(K293&gt;0.9,($D$8/160)*(L293/60)*K293,($D$8/160)*(L293/60)*1)</f>
        <v>0</v>
      </c>
      <c r="N293" s="56">
        <f t="shared" ref="N293" si="501">M293*I293</f>
        <v>0</v>
      </c>
      <c r="O293" s="60">
        <f>IF(K293&gt;0.9,G293*K293,G293*1)</f>
        <v>0</v>
      </c>
      <c r="P293" s="56">
        <f t="shared" ref="P293" si="502">O293*I293</f>
        <v>0</v>
      </c>
      <c r="Q293" s="60">
        <f>IF(K293&gt;0.9,K293*H293,H293*1)</f>
        <v>0</v>
      </c>
      <c r="R293" s="56">
        <f t="shared" ref="R293" si="503">Q293*I293</f>
        <v>0</v>
      </c>
      <c r="S293" s="200">
        <f t="shared" ref="S293" si="504">O293+Q293+M293</f>
        <v>0</v>
      </c>
      <c r="T293" s="201">
        <f t="shared" ref="T293" si="505">N293+P293+R293</f>
        <v>0</v>
      </c>
    </row>
    <row r="294" spans="2:20" x14ac:dyDescent="0.2">
      <c r="B294" s="197"/>
      <c r="C294" s="42"/>
      <c r="D294" s="15" t="s">
        <v>81</v>
      </c>
      <c r="E294" s="198">
        <f>IFERROR(VLOOKUP(D294,vstupy!$B$2:$C$12,2,FALSE),0)</f>
        <v>0</v>
      </c>
      <c r="F294" s="44"/>
      <c r="G294" s="46"/>
      <c r="H294" s="46"/>
      <c r="I294" s="44"/>
      <c r="J294" s="49"/>
      <c r="K294" s="199"/>
      <c r="L294" s="51"/>
      <c r="M294" s="54"/>
      <c r="N294" s="56"/>
      <c r="O294" s="200"/>
      <c r="P294" s="56"/>
      <c r="Q294" s="200"/>
      <c r="R294" s="56"/>
      <c r="S294" s="200"/>
      <c r="T294" s="201"/>
    </row>
    <row r="295" spans="2:20" x14ac:dyDescent="0.2">
      <c r="B295" s="197"/>
      <c r="C295" s="42"/>
      <c r="D295" s="15" t="s">
        <v>81</v>
      </c>
      <c r="E295" s="198">
        <f>IFERROR(VLOOKUP(D295,vstupy!$B$2:$C$12,2,FALSE),0)</f>
        <v>0</v>
      </c>
      <c r="F295" s="44"/>
      <c r="G295" s="46"/>
      <c r="H295" s="46"/>
      <c r="I295" s="44"/>
      <c r="J295" s="59"/>
      <c r="K295" s="199"/>
      <c r="L295" s="51"/>
      <c r="M295" s="60"/>
      <c r="N295" s="58"/>
      <c r="O295" s="200"/>
      <c r="P295" s="58"/>
      <c r="Q295" s="200"/>
      <c r="R295" s="58"/>
      <c r="S295" s="203"/>
      <c r="T295" s="204"/>
    </row>
    <row r="296" spans="2:20" ht="12.75" customHeight="1" x14ac:dyDescent="0.2">
      <c r="B296" s="192">
        <v>96</v>
      </c>
      <c r="C296" s="41"/>
      <c r="D296" s="15" t="s">
        <v>81</v>
      </c>
      <c r="E296" s="198">
        <f>IFERROR(VLOOKUP(D296,vstupy!$B$2:$C$12,2,FALSE),0)</f>
        <v>0</v>
      </c>
      <c r="F296" s="44">
        <v>0</v>
      </c>
      <c r="G296" s="46">
        <v>0</v>
      </c>
      <c r="H296" s="46">
        <v>0</v>
      </c>
      <c r="I296" s="44">
        <v>0</v>
      </c>
      <c r="J296" s="48" t="s">
        <v>68</v>
      </c>
      <c r="K296" s="199">
        <f>VLOOKUP(J296,vstupy!$B$17:$C$27,2,FALSE)</f>
        <v>0</v>
      </c>
      <c r="L296" s="51">
        <f>IF(F296=0,SUM(E296:E298),F296)</f>
        <v>0</v>
      </c>
      <c r="M296" s="53">
        <f>IF(K296&gt;0.9,($D$8/160)*(L296/60)*K296,($D$8/160)*(L296/60)*1)</f>
        <v>0</v>
      </c>
      <c r="N296" s="56">
        <f t="shared" ref="N296" si="506">M296*I296</f>
        <v>0</v>
      </c>
      <c r="O296" s="60">
        <f>IF(K296&gt;0.9,G296*K296,G296*1)</f>
        <v>0</v>
      </c>
      <c r="P296" s="56">
        <f t="shared" ref="P296" si="507">O296*I296</f>
        <v>0</v>
      </c>
      <c r="Q296" s="60">
        <f>IF(K296&gt;0.9,K296*H296,H296*1)</f>
        <v>0</v>
      </c>
      <c r="R296" s="56">
        <f t="shared" ref="R296" si="508">Q296*I296</f>
        <v>0</v>
      </c>
      <c r="S296" s="200">
        <f t="shared" ref="S296" si="509">O296+Q296+M296</f>
        <v>0</v>
      </c>
      <c r="T296" s="201">
        <f t="shared" ref="T296" si="510">N296+P296+R296</f>
        <v>0</v>
      </c>
    </row>
    <row r="297" spans="2:20" x14ac:dyDescent="0.2">
      <c r="B297" s="197"/>
      <c r="C297" s="42"/>
      <c r="D297" s="15" t="s">
        <v>81</v>
      </c>
      <c r="E297" s="198">
        <f>IFERROR(VLOOKUP(D297,vstupy!$B$2:$C$12,2,FALSE),0)</f>
        <v>0</v>
      </c>
      <c r="F297" s="44"/>
      <c r="G297" s="46"/>
      <c r="H297" s="46"/>
      <c r="I297" s="44"/>
      <c r="J297" s="49"/>
      <c r="K297" s="199"/>
      <c r="L297" s="51"/>
      <c r="M297" s="54"/>
      <c r="N297" s="56"/>
      <c r="O297" s="200"/>
      <c r="P297" s="56"/>
      <c r="Q297" s="200"/>
      <c r="R297" s="56"/>
      <c r="S297" s="200"/>
      <c r="T297" s="201"/>
    </row>
    <row r="298" spans="2:20" x14ac:dyDescent="0.2">
      <c r="B298" s="197"/>
      <c r="C298" s="42"/>
      <c r="D298" s="15" t="s">
        <v>81</v>
      </c>
      <c r="E298" s="198">
        <f>IFERROR(VLOOKUP(D298,vstupy!$B$2:$C$12,2,FALSE),0)</f>
        <v>0</v>
      </c>
      <c r="F298" s="44"/>
      <c r="G298" s="46"/>
      <c r="H298" s="46"/>
      <c r="I298" s="44"/>
      <c r="J298" s="59"/>
      <c r="K298" s="199"/>
      <c r="L298" s="51"/>
      <c r="M298" s="60"/>
      <c r="N298" s="58"/>
      <c r="O298" s="200"/>
      <c r="P298" s="58"/>
      <c r="Q298" s="200"/>
      <c r="R298" s="58"/>
      <c r="S298" s="203"/>
      <c r="T298" s="204"/>
    </row>
    <row r="299" spans="2:20" ht="12.75" customHeight="1" x14ac:dyDescent="0.2">
      <c r="B299" s="192">
        <v>97</v>
      </c>
      <c r="C299" s="41"/>
      <c r="D299" s="15" t="s">
        <v>81</v>
      </c>
      <c r="E299" s="198">
        <f>IFERROR(VLOOKUP(D299,vstupy!$B$2:$C$12,2,FALSE),0)</f>
        <v>0</v>
      </c>
      <c r="F299" s="44">
        <v>0</v>
      </c>
      <c r="G299" s="46">
        <v>0</v>
      </c>
      <c r="H299" s="46">
        <v>0</v>
      </c>
      <c r="I299" s="44">
        <v>0</v>
      </c>
      <c r="J299" s="48" t="s">
        <v>68</v>
      </c>
      <c r="K299" s="199">
        <f>VLOOKUP(J299,vstupy!$B$17:$C$27,2,FALSE)</f>
        <v>0</v>
      </c>
      <c r="L299" s="51">
        <f>IF(F299=0,SUM(E299:E301),F299)</f>
        <v>0</v>
      </c>
      <c r="M299" s="53">
        <f>IF(K299&gt;0.9,($D$8/160)*(L299/60)*K299,($D$8/160)*(L299/60)*1)</f>
        <v>0</v>
      </c>
      <c r="N299" s="56">
        <f t="shared" ref="N299" si="511">M299*I299</f>
        <v>0</v>
      </c>
      <c r="O299" s="60">
        <f>IF(K299&gt;0.9,G299*K299,G299*1)</f>
        <v>0</v>
      </c>
      <c r="P299" s="56">
        <f t="shared" ref="P299" si="512">O299*I299</f>
        <v>0</v>
      </c>
      <c r="Q299" s="60">
        <f>IF(K299&gt;0.9,K299*H299,H299*1)</f>
        <v>0</v>
      </c>
      <c r="R299" s="56">
        <f t="shared" ref="R299" si="513">Q299*I299</f>
        <v>0</v>
      </c>
      <c r="S299" s="200">
        <f t="shared" ref="S299" si="514">O299+Q299+M299</f>
        <v>0</v>
      </c>
      <c r="T299" s="201">
        <f t="shared" ref="T299" si="515">N299+P299+R299</f>
        <v>0</v>
      </c>
    </row>
    <row r="300" spans="2:20" x14ac:dyDescent="0.2">
      <c r="B300" s="197"/>
      <c r="C300" s="42"/>
      <c r="D300" s="15" t="s">
        <v>81</v>
      </c>
      <c r="E300" s="198">
        <f>IFERROR(VLOOKUP(D300,vstupy!$B$2:$C$12,2,FALSE),0)</f>
        <v>0</v>
      </c>
      <c r="F300" s="44"/>
      <c r="G300" s="46"/>
      <c r="H300" s="46"/>
      <c r="I300" s="44"/>
      <c r="J300" s="49"/>
      <c r="K300" s="199"/>
      <c r="L300" s="51"/>
      <c r="M300" s="54"/>
      <c r="N300" s="56"/>
      <c r="O300" s="200"/>
      <c r="P300" s="56"/>
      <c r="Q300" s="200"/>
      <c r="R300" s="56"/>
      <c r="S300" s="200"/>
      <c r="T300" s="201"/>
    </row>
    <row r="301" spans="2:20" x14ac:dyDescent="0.2">
      <c r="B301" s="197"/>
      <c r="C301" s="42"/>
      <c r="D301" s="15" t="s">
        <v>81</v>
      </c>
      <c r="E301" s="198">
        <f>IFERROR(VLOOKUP(D301,vstupy!$B$2:$C$12,2,FALSE),0)</f>
        <v>0</v>
      </c>
      <c r="F301" s="44"/>
      <c r="G301" s="46"/>
      <c r="H301" s="46"/>
      <c r="I301" s="44"/>
      <c r="J301" s="59"/>
      <c r="K301" s="199"/>
      <c r="L301" s="51"/>
      <c r="M301" s="60"/>
      <c r="N301" s="58"/>
      <c r="O301" s="200"/>
      <c r="P301" s="58"/>
      <c r="Q301" s="200"/>
      <c r="R301" s="58"/>
      <c r="S301" s="203"/>
      <c r="T301" s="204"/>
    </row>
    <row r="302" spans="2:20" ht="12.75" customHeight="1" x14ac:dyDescent="0.2">
      <c r="B302" s="192">
        <v>98</v>
      </c>
      <c r="C302" s="41"/>
      <c r="D302" s="15" t="s">
        <v>81</v>
      </c>
      <c r="E302" s="198">
        <f>IFERROR(VLOOKUP(D302,vstupy!$B$2:$C$12,2,FALSE),0)</f>
        <v>0</v>
      </c>
      <c r="F302" s="44">
        <v>0</v>
      </c>
      <c r="G302" s="46">
        <v>0</v>
      </c>
      <c r="H302" s="46">
        <v>0</v>
      </c>
      <c r="I302" s="44">
        <v>0</v>
      </c>
      <c r="J302" s="48" t="s">
        <v>68</v>
      </c>
      <c r="K302" s="199">
        <f>VLOOKUP(J302,vstupy!$B$17:$C$27,2,FALSE)</f>
        <v>0</v>
      </c>
      <c r="L302" s="51">
        <f>IF(F302=0,SUM(E302:E304),F302)</f>
        <v>0</v>
      </c>
      <c r="M302" s="53">
        <f>IF(K302&gt;0.9,($D$8/160)*(L302/60)*K302,($D$8/160)*(L302/60)*1)</f>
        <v>0</v>
      </c>
      <c r="N302" s="56">
        <f t="shared" ref="N302" si="516">M302*I302</f>
        <v>0</v>
      </c>
      <c r="O302" s="60">
        <f>IF(K302&gt;0.9,G302*K302,G302*1)</f>
        <v>0</v>
      </c>
      <c r="P302" s="56">
        <f t="shared" ref="P302" si="517">O302*I302</f>
        <v>0</v>
      </c>
      <c r="Q302" s="60">
        <f>IF(K302&gt;0.9,K302*H302,H302*1)</f>
        <v>0</v>
      </c>
      <c r="R302" s="56">
        <f t="shared" ref="R302" si="518">Q302*I302</f>
        <v>0</v>
      </c>
      <c r="S302" s="200">
        <f t="shared" ref="S302" si="519">O302+Q302+M302</f>
        <v>0</v>
      </c>
      <c r="T302" s="201">
        <f t="shared" ref="T302" si="520">N302+P302+R302</f>
        <v>0</v>
      </c>
    </row>
    <row r="303" spans="2:20" x14ac:dyDescent="0.2">
      <c r="B303" s="197"/>
      <c r="C303" s="42"/>
      <c r="D303" s="15" t="s">
        <v>81</v>
      </c>
      <c r="E303" s="198">
        <f>IFERROR(VLOOKUP(D303,vstupy!$B$2:$C$12,2,FALSE),0)</f>
        <v>0</v>
      </c>
      <c r="F303" s="44"/>
      <c r="G303" s="46"/>
      <c r="H303" s="46"/>
      <c r="I303" s="44"/>
      <c r="J303" s="49"/>
      <c r="K303" s="199"/>
      <c r="L303" s="51"/>
      <c r="M303" s="54"/>
      <c r="N303" s="56"/>
      <c r="O303" s="200"/>
      <c r="P303" s="56"/>
      <c r="Q303" s="200"/>
      <c r="R303" s="56"/>
      <c r="S303" s="200"/>
      <c r="T303" s="201"/>
    </row>
    <row r="304" spans="2:20" x14ac:dyDescent="0.2">
      <c r="B304" s="197"/>
      <c r="C304" s="42"/>
      <c r="D304" s="15" t="s">
        <v>81</v>
      </c>
      <c r="E304" s="198">
        <f>IFERROR(VLOOKUP(D304,vstupy!$B$2:$C$12,2,FALSE),0)</f>
        <v>0</v>
      </c>
      <c r="F304" s="44"/>
      <c r="G304" s="46"/>
      <c r="H304" s="46"/>
      <c r="I304" s="44"/>
      <c r="J304" s="59"/>
      <c r="K304" s="199"/>
      <c r="L304" s="51"/>
      <c r="M304" s="60"/>
      <c r="N304" s="58"/>
      <c r="O304" s="200"/>
      <c r="P304" s="58"/>
      <c r="Q304" s="200"/>
      <c r="R304" s="58"/>
      <c r="S304" s="203"/>
      <c r="T304" s="204"/>
    </row>
    <row r="305" spans="2:20" ht="12.75" customHeight="1" x14ac:dyDescent="0.2">
      <c r="B305" s="192">
        <v>99</v>
      </c>
      <c r="C305" s="41"/>
      <c r="D305" s="15" t="s">
        <v>81</v>
      </c>
      <c r="E305" s="198">
        <f>IFERROR(VLOOKUP(D305,vstupy!$B$2:$C$12,2,FALSE),0)</f>
        <v>0</v>
      </c>
      <c r="F305" s="44">
        <v>0</v>
      </c>
      <c r="G305" s="46">
        <v>0</v>
      </c>
      <c r="H305" s="46">
        <v>0</v>
      </c>
      <c r="I305" s="44">
        <v>0</v>
      </c>
      <c r="J305" s="48" t="s">
        <v>68</v>
      </c>
      <c r="K305" s="199">
        <f>VLOOKUP(J305,vstupy!$B$17:$C$27,2,FALSE)</f>
        <v>0</v>
      </c>
      <c r="L305" s="51">
        <f>IF(F305=0,SUM(E305:E307),F305)</f>
        <v>0</v>
      </c>
      <c r="M305" s="53">
        <f>IF(K305&gt;0.9,($D$8/160)*(L305/60)*K305,($D$8/160)*(L305/60)*1)</f>
        <v>0</v>
      </c>
      <c r="N305" s="56">
        <f t="shared" ref="N305" si="521">M305*I305</f>
        <v>0</v>
      </c>
      <c r="O305" s="60">
        <f>IF(K305&gt;0.9,G305*K305,G305*1)</f>
        <v>0</v>
      </c>
      <c r="P305" s="56">
        <f t="shared" ref="P305" si="522">O305*I305</f>
        <v>0</v>
      </c>
      <c r="Q305" s="60">
        <f>IF(K305&gt;0.9,K305*H305,H305*1)</f>
        <v>0</v>
      </c>
      <c r="R305" s="56">
        <f t="shared" ref="R305" si="523">Q305*I305</f>
        <v>0</v>
      </c>
      <c r="S305" s="200">
        <f t="shared" ref="S305" si="524">O305+Q305+M305</f>
        <v>0</v>
      </c>
      <c r="T305" s="201">
        <f t="shared" ref="T305" si="525">N305+P305+R305</f>
        <v>0</v>
      </c>
    </row>
    <row r="306" spans="2:20" x14ac:dyDescent="0.2">
      <c r="B306" s="197"/>
      <c r="C306" s="42"/>
      <c r="D306" s="15" t="s">
        <v>81</v>
      </c>
      <c r="E306" s="198">
        <f>IFERROR(VLOOKUP(D306,vstupy!$B$2:$C$12,2,FALSE),0)</f>
        <v>0</v>
      </c>
      <c r="F306" s="44"/>
      <c r="G306" s="46"/>
      <c r="H306" s="46"/>
      <c r="I306" s="44"/>
      <c r="J306" s="49"/>
      <c r="K306" s="199"/>
      <c r="L306" s="51"/>
      <c r="M306" s="54"/>
      <c r="N306" s="56"/>
      <c r="O306" s="200"/>
      <c r="P306" s="56"/>
      <c r="Q306" s="200"/>
      <c r="R306" s="56"/>
      <c r="S306" s="200"/>
      <c r="T306" s="201"/>
    </row>
    <row r="307" spans="2:20" x14ac:dyDescent="0.2">
      <c r="B307" s="197"/>
      <c r="C307" s="42"/>
      <c r="D307" s="15" t="s">
        <v>81</v>
      </c>
      <c r="E307" s="198">
        <f>IFERROR(VLOOKUP(D307,vstupy!$B$2:$C$12,2,FALSE),0)</f>
        <v>0</v>
      </c>
      <c r="F307" s="44"/>
      <c r="G307" s="46"/>
      <c r="H307" s="46"/>
      <c r="I307" s="44"/>
      <c r="J307" s="59"/>
      <c r="K307" s="199"/>
      <c r="L307" s="51"/>
      <c r="M307" s="60"/>
      <c r="N307" s="58"/>
      <c r="O307" s="200"/>
      <c r="P307" s="58"/>
      <c r="Q307" s="200"/>
      <c r="R307" s="58"/>
      <c r="S307" s="203"/>
      <c r="T307" s="204"/>
    </row>
    <row r="308" spans="2:20" ht="12.75" customHeight="1" x14ac:dyDescent="0.2">
      <c r="B308" s="192">
        <v>100</v>
      </c>
      <c r="C308" s="41"/>
      <c r="D308" s="15" t="s">
        <v>81</v>
      </c>
      <c r="E308" s="198">
        <f>IFERROR(VLOOKUP(D308,vstupy!$B$2:$C$12,2,FALSE),0)</f>
        <v>0</v>
      </c>
      <c r="F308" s="44">
        <v>0</v>
      </c>
      <c r="G308" s="46">
        <v>0</v>
      </c>
      <c r="H308" s="46">
        <v>0</v>
      </c>
      <c r="I308" s="44">
        <v>0</v>
      </c>
      <c r="J308" s="48" t="s">
        <v>68</v>
      </c>
      <c r="K308" s="199">
        <f>VLOOKUP(J308,vstupy!$B$17:$C$27,2,FALSE)</f>
        <v>0</v>
      </c>
      <c r="L308" s="51">
        <f>IF(F308=0,SUM(E308:E310),F308)</f>
        <v>0</v>
      </c>
      <c r="M308" s="53">
        <f>IF(K308&gt;0.9,($D$8/160)*(L308/60)*K308,($D$8/160)*(L308/60)*1)</f>
        <v>0</v>
      </c>
      <c r="N308" s="56">
        <f t="shared" ref="N308" si="526">M308*I308</f>
        <v>0</v>
      </c>
      <c r="O308" s="60">
        <f>IF(K308&gt;0.9,G308*K308,G308*1)</f>
        <v>0</v>
      </c>
      <c r="P308" s="56">
        <f t="shared" ref="P308" si="527">O308*I308</f>
        <v>0</v>
      </c>
      <c r="Q308" s="60">
        <f>IF(K308&gt;0.9,K308*H308,H308*1)</f>
        <v>0</v>
      </c>
      <c r="R308" s="56">
        <f t="shared" ref="R308" si="528">Q308*I308</f>
        <v>0</v>
      </c>
      <c r="S308" s="200">
        <f t="shared" ref="S308" si="529">O308+Q308+M308</f>
        <v>0</v>
      </c>
      <c r="T308" s="201">
        <f t="shared" ref="T308" si="530">N308+P308+R308</f>
        <v>0</v>
      </c>
    </row>
    <row r="309" spans="2:20" x14ac:dyDescent="0.2">
      <c r="B309" s="197"/>
      <c r="C309" s="42"/>
      <c r="D309" s="15" t="s">
        <v>81</v>
      </c>
      <c r="E309" s="198">
        <f>IFERROR(VLOOKUP(D309,vstupy!$B$2:$C$12,2,FALSE),0)</f>
        <v>0</v>
      </c>
      <c r="F309" s="44"/>
      <c r="G309" s="46"/>
      <c r="H309" s="46"/>
      <c r="I309" s="44"/>
      <c r="J309" s="49"/>
      <c r="K309" s="199"/>
      <c r="L309" s="51"/>
      <c r="M309" s="54"/>
      <c r="N309" s="56"/>
      <c r="O309" s="200"/>
      <c r="P309" s="56"/>
      <c r="Q309" s="200"/>
      <c r="R309" s="56"/>
      <c r="S309" s="200"/>
      <c r="T309" s="201"/>
    </row>
    <row r="310" spans="2:20" x14ac:dyDescent="0.2">
      <c r="B310" s="197"/>
      <c r="C310" s="42"/>
      <c r="D310" s="15" t="s">
        <v>81</v>
      </c>
      <c r="E310" s="198">
        <f>IFERROR(VLOOKUP(D310,vstupy!$B$2:$C$12,2,FALSE),0)</f>
        <v>0</v>
      </c>
      <c r="F310" s="44"/>
      <c r="G310" s="46"/>
      <c r="H310" s="46"/>
      <c r="I310" s="44"/>
      <c r="J310" s="59"/>
      <c r="K310" s="199"/>
      <c r="L310" s="51"/>
      <c r="M310" s="60"/>
      <c r="N310" s="58"/>
      <c r="O310" s="200"/>
      <c r="P310" s="58"/>
      <c r="Q310" s="200"/>
      <c r="R310" s="58"/>
      <c r="S310" s="203"/>
      <c r="T310" s="204"/>
    </row>
    <row r="311" spans="2:20" ht="12.75" customHeight="1" x14ac:dyDescent="0.2">
      <c r="B311" s="192">
        <v>101</v>
      </c>
      <c r="C311" s="41"/>
      <c r="D311" s="15" t="s">
        <v>81</v>
      </c>
      <c r="E311" s="198">
        <f>IFERROR(VLOOKUP(D311,vstupy!$B$2:$C$12,2,FALSE),0)</f>
        <v>0</v>
      </c>
      <c r="F311" s="44">
        <v>0</v>
      </c>
      <c r="G311" s="46">
        <v>0</v>
      </c>
      <c r="H311" s="46">
        <v>0</v>
      </c>
      <c r="I311" s="44">
        <v>0</v>
      </c>
      <c r="J311" s="48" t="s">
        <v>68</v>
      </c>
      <c r="K311" s="199">
        <f>VLOOKUP(J311,vstupy!$B$17:$C$27,2,FALSE)</f>
        <v>0</v>
      </c>
      <c r="L311" s="51">
        <f>IF(F311=0,SUM(E311:E313),F311)</f>
        <v>0</v>
      </c>
      <c r="M311" s="53">
        <f>IF(K311&gt;0.9,($D$8/160)*(L311/60)*K311,($D$8/160)*(L311/60)*1)</f>
        <v>0</v>
      </c>
      <c r="N311" s="56">
        <f t="shared" ref="N311" si="531">M311*I311</f>
        <v>0</v>
      </c>
      <c r="O311" s="60">
        <f>IF(K311&gt;0.9,G311*K311,G311*1)</f>
        <v>0</v>
      </c>
      <c r="P311" s="56">
        <f t="shared" ref="P311" si="532">O311*I311</f>
        <v>0</v>
      </c>
      <c r="Q311" s="60">
        <f>IF(K311&gt;0.9,K311*H311,H311*1)</f>
        <v>0</v>
      </c>
      <c r="R311" s="56">
        <f t="shared" ref="R311" si="533">Q311*I311</f>
        <v>0</v>
      </c>
      <c r="S311" s="200">
        <f t="shared" ref="S311" si="534">O311+Q311+M311</f>
        <v>0</v>
      </c>
      <c r="T311" s="201">
        <f t="shared" ref="T311" si="535">N311+P311+R311</f>
        <v>0</v>
      </c>
    </row>
    <row r="312" spans="2:20" x14ac:dyDescent="0.2">
      <c r="B312" s="197"/>
      <c r="C312" s="42"/>
      <c r="D312" s="15" t="s">
        <v>81</v>
      </c>
      <c r="E312" s="198">
        <f>IFERROR(VLOOKUP(D312,vstupy!$B$2:$C$12,2,FALSE),0)</f>
        <v>0</v>
      </c>
      <c r="F312" s="44"/>
      <c r="G312" s="46"/>
      <c r="H312" s="46"/>
      <c r="I312" s="44"/>
      <c r="J312" s="49"/>
      <c r="K312" s="199"/>
      <c r="L312" s="51"/>
      <c r="M312" s="54"/>
      <c r="N312" s="56"/>
      <c r="O312" s="200"/>
      <c r="P312" s="56"/>
      <c r="Q312" s="200"/>
      <c r="R312" s="56"/>
      <c r="S312" s="200"/>
      <c r="T312" s="201"/>
    </row>
    <row r="313" spans="2:20" x14ac:dyDescent="0.2">
      <c r="B313" s="197"/>
      <c r="C313" s="42"/>
      <c r="D313" s="15" t="s">
        <v>81</v>
      </c>
      <c r="E313" s="198">
        <f>IFERROR(VLOOKUP(D313,vstupy!$B$2:$C$12,2,FALSE),0)</f>
        <v>0</v>
      </c>
      <c r="F313" s="44"/>
      <c r="G313" s="46"/>
      <c r="H313" s="46"/>
      <c r="I313" s="44"/>
      <c r="J313" s="59"/>
      <c r="K313" s="199"/>
      <c r="L313" s="51"/>
      <c r="M313" s="60"/>
      <c r="N313" s="58"/>
      <c r="O313" s="200"/>
      <c r="P313" s="58"/>
      <c r="Q313" s="200"/>
      <c r="R313" s="58"/>
      <c r="S313" s="203"/>
      <c r="T313" s="204"/>
    </row>
    <row r="314" spans="2:20" ht="12.75" customHeight="1" x14ac:dyDescent="0.2">
      <c r="B314" s="192">
        <v>102</v>
      </c>
      <c r="C314" s="41"/>
      <c r="D314" s="15" t="s">
        <v>81</v>
      </c>
      <c r="E314" s="198">
        <f>IFERROR(VLOOKUP(D314,vstupy!$B$2:$C$12,2,FALSE),0)</f>
        <v>0</v>
      </c>
      <c r="F314" s="44">
        <v>0</v>
      </c>
      <c r="G314" s="46">
        <v>0</v>
      </c>
      <c r="H314" s="46">
        <v>0</v>
      </c>
      <c r="I314" s="44">
        <v>0</v>
      </c>
      <c r="J314" s="48" t="s">
        <v>68</v>
      </c>
      <c r="K314" s="199">
        <f>VLOOKUP(J314,vstupy!$B$17:$C$27,2,FALSE)</f>
        <v>0</v>
      </c>
      <c r="L314" s="51">
        <f>IF(F314=0,SUM(E314:E316),F314)</f>
        <v>0</v>
      </c>
      <c r="M314" s="53">
        <f>IF(K314&gt;0.9,($D$8/160)*(L314/60)*K314,($D$8/160)*(L314/60)*1)</f>
        <v>0</v>
      </c>
      <c r="N314" s="56">
        <f t="shared" ref="N314" si="536">M314*I314</f>
        <v>0</v>
      </c>
      <c r="O314" s="60">
        <f>IF(K314&gt;0.9,G314*K314,G314*1)</f>
        <v>0</v>
      </c>
      <c r="P314" s="56">
        <f t="shared" ref="P314" si="537">O314*I314</f>
        <v>0</v>
      </c>
      <c r="Q314" s="60">
        <f>IF(K314&gt;0.9,K314*H314,H314*1)</f>
        <v>0</v>
      </c>
      <c r="R314" s="56">
        <f t="shared" ref="R314" si="538">Q314*I314</f>
        <v>0</v>
      </c>
      <c r="S314" s="200">
        <f t="shared" ref="S314" si="539">O314+Q314+M314</f>
        <v>0</v>
      </c>
      <c r="T314" s="201">
        <f t="shared" ref="T314" si="540">N314+P314+R314</f>
        <v>0</v>
      </c>
    </row>
    <row r="315" spans="2:20" x14ac:dyDescent="0.2">
      <c r="B315" s="197"/>
      <c r="C315" s="42"/>
      <c r="D315" s="15" t="s">
        <v>81</v>
      </c>
      <c r="E315" s="198">
        <f>IFERROR(VLOOKUP(D315,vstupy!$B$2:$C$12,2,FALSE),0)</f>
        <v>0</v>
      </c>
      <c r="F315" s="44"/>
      <c r="G315" s="46"/>
      <c r="H315" s="46"/>
      <c r="I315" s="44"/>
      <c r="J315" s="49"/>
      <c r="K315" s="199"/>
      <c r="L315" s="51"/>
      <c r="M315" s="54"/>
      <c r="N315" s="56"/>
      <c r="O315" s="200"/>
      <c r="P315" s="56"/>
      <c r="Q315" s="200"/>
      <c r="R315" s="56"/>
      <c r="S315" s="200"/>
      <c r="T315" s="201"/>
    </row>
    <row r="316" spans="2:20" x14ac:dyDescent="0.2">
      <c r="B316" s="197"/>
      <c r="C316" s="42"/>
      <c r="D316" s="15" t="s">
        <v>81</v>
      </c>
      <c r="E316" s="198">
        <f>IFERROR(VLOOKUP(D316,vstupy!$B$2:$C$12,2,FALSE),0)</f>
        <v>0</v>
      </c>
      <c r="F316" s="44"/>
      <c r="G316" s="46"/>
      <c r="H316" s="46"/>
      <c r="I316" s="44"/>
      <c r="J316" s="59"/>
      <c r="K316" s="199"/>
      <c r="L316" s="51"/>
      <c r="M316" s="60"/>
      <c r="N316" s="58"/>
      <c r="O316" s="200"/>
      <c r="P316" s="58"/>
      <c r="Q316" s="200"/>
      <c r="R316" s="58"/>
      <c r="S316" s="203"/>
      <c r="T316" s="204"/>
    </row>
    <row r="317" spans="2:20" ht="12.75" customHeight="1" x14ac:dyDescent="0.2">
      <c r="B317" s="192">
        <v>103</v>
      </c>
      <c r="C317" s="41"/>
      <c r="D317" s="15" t="s">
        <v>81</v>
      </c>
      <c r="E317" s="198">
        <f>IFERROR(VLOOKUP(D317,vstupy!$B$2:$C$12,2,FALSE),0)</f>
        <v>0</v>
      </c>
      <c r="F317" s="44">
        <v>0</v>
      </c>
      <c r="G317" s="46">
        <v>0</v>
      </c>
      <c r="H317" s="46">
        <v>0</v>
      </c>
      <c r="I317" s="44">
        <v>0</v>
      </c>
      <c r="J317" s="48" t="s">
        <v>68</v>
      </c>
      <c r="K317" s="199">
        <f>VLOOKUP(J317,vstupy!$B$17:$C$27,2,FALSE)</f>
        <v>0</v>
      </c>
      <c r="L317" s="51">
        <f>IF(F317=0,SUM(E317:E319),F317)</f>
        <v>0</v>
      </c>
      <c r="M317" s="53">
        <f>IF(K317&gt;0.9,($D$8/160)*(L317/60)*K317,($D$8/160)*(L317/60)*1)</f>
        <v>0</v>
      </c>
      <c r="N317" s="56">
        <f t="shared" ref="N317" si="541">M317*I317</f>
        <v>0</v>
      </c>
      <c r="O317" s="60">
        <f>IF(K317&gt;0.9,G317*K317,G317*1)</f>
        <v>0</v>
      </c>
      <c r="P317" s="56">
        <f t="shared" ref="P317" si="542">O317*I317</f>
        <v>0</v>
      </c>
      <c r="Q317" s="60">
        <f>IF(K317&gt;0.9,K317*H317,H317*1)</f>
        <v>0</v>
      </c>
      <c r="R317" s="56">
        <f t="shared" ref="R317" si="543">Q317*I317</f>
        <v>0</v>
      </c>
      <c r="S317" s="200">
        <f t="shared" ref="S317" si="544">O317+Q317+M317</f>
        <v>0</v>
      </c>
      <c r="T317" s="201">
        <f t="shared" ref="T317" si="545">N317+P317+R317</f>
        <v>0</v>
      </c>
    </row>
    <row r="318" spans="2:20" x14ac:dyDescent="0.2">
      <c r="B318" s="197"/>
      <c r="C318" s="42"/>
      <c r="D318" s="15" t="s">
        <v>81</v>
      </c>
      <c r="E318" s="198">
        <f>IFERROR(VLOOKUP(D318,vstupy!$B$2:$C$12,2,FALSE),0)</f>
        <v>0</v>
      </c>
      <c r="F318" s="44"/>
      <c r="G318" s="46"/>
      <c r="H318" s="46"/>
      <c r="I318" s="44"/>
      <c r="J318" s="49"/>
      <c r="K318" s="199"/>
      <c r="L318" s="51"/>
      <c r="M318" s="54"/>
      <c r="N318" s="56"/>
      <c r="O318" s="200"/>
      <c r="P318" s="56"/>
      <c r="Q318" s="200"/>
      <c r="R318" s="56"/>
      <c r="S318" s="200"/>
      <c r="T318" s="201"/>
    </row>
    <row r="319" spans="2:20" x14ac:dyDescent="0.2">
      <c r="B319" s="197"/>
      <c r="C319" s="42"/>
      <c r="D319" s="15" t="s">
        <v>81</v>
      </c>
      <c r="E319" s="198">
        <f>IFERROR(VLOOKUP(D319,vstupy!$B$2:$C$12,2,FALSE),0)</f>
        <v>0</v>
      </c>
      <c r="F319" s="44"/>
      <c r="G319" s="46"/>
      <c r="H319" s="46"/>
      <c r="I319" s="44"/>
      <c r="J319" s="59"/>
      <c r="K319" s="199"/>
      <c r="L319" s="51"/>
      <c r="M319" s="60"/>
      <c r="N319" s="58"/>
      <c r="O319" s="200"/>
      <c r="P319" s="58"/>
      <c r="Q319" s="200"/>
      <c r="R319" s="58"/>
      <c r="S319" s="203"/>
      <c r="T319" s="204"/>
    </row>
    <row r="320" spans="2:20" ht="12.75" customHeight="1" x14ac:dyDescent="0.2">
      <c r="B320" s="192">
        <v>104</v>
      </c>
      <c r="C320" s="41"/>
      <c r="D320" s="15" t="s">
        <v>81</v>
      </c>
      <c r="E320" s="198">
        <f>IFERROR(VLOOKUP(D320,vstupy!$B$2:$C$12,2,FALSE),0)</f>
        <v>0</v>
      </c>
      <c r="F320" s="44">
        <v>0</v>
      </c>
      <c r="G320" s="46">
        <v>0</v>
      </c>
      <c r="H320" s="46">
        <v>0</v>
      </c>
      <c r="I320" s="44">
        <v>0</v>
      </c>
      <c r="J320" s="48" t="s">
        <v>68</v>
      </c>
      <c r="K320" s="199">
        <f>VLOOKUP(J320,vstupy!$B$17:$C$27,2,FALSE)</f>
        <v>0</v>
      </c>
      <c r="L320" s="51">
        <f>IF(F320=0,SUM(E320:E322),F320)</f>
        <v>0</v>
      </c>
      <c r="M320" s="53">
        <f>IF(K320&gt;0.9,($D$8/160)*(L320/60)*K320,($D$8/160)*(L320/60)*1)</f>
        <v>0</v>
      </c>
      <c r="N320" s="56">
        <f t="shared" ref="N320" si="546">M320*I320</f>
        <v>0</v>
      </c>
      <c r="O320" s="60">
        <f>IF(K320&gt;0.9,G320*K320,G320*1)</f>
        <v>0</v>
      </c>
      <c r="P320" s="56">
        <f t="shared" ref="P320" si="547">O320*I320</f>
        <v>0</v>
      </c>
      <c r="Q320" s="60">
        <f>IF(K320&gt;0.9,K320*H320,H320*1)</f>
        <v>0</v>
      </c>
      <c r="R320" s="56">
        <f t="shared" ref="R320" si="548">Q320*I320</f>
        <v>0</v>
      </c>
      <c r="S320" s="200">
        <f t="shared" ref="S320" si="549">O320+Q320+M320</f>
        <v>0</v>
      </c>
      <c r="T320" s="201">
        <f t="shared" ref="T320" si="550">N320+P320+R320</f>
        <v>0</v>
      </c>
    </row>
    <row r="321" spans="2:20" x14ac:dyDescent="0.2">
      <c r="B321" s="197"/>
      <c r="C321" s="42"/>
      <c r="D321" s="15" t="s">
        <v>81</v>
      </c>
      <c r="E321" s="198">
        <f>IFERROR(VLOOKUP(D321,vstupy!$B$2:$C$12,2,FALSE),0)</f>
        <v>0</v>
      </c>
      <c r="F321" s="44"/>
      <c r="G321" s="46"/>
      <c r="H321" s="46"/>
      <c r="I321" s="44"/>
      <c r="J321" s="49"/>
      <c r="K321" s="199"/>
      <c r="L321" s="51"/>
      <c r="M321" s="54"/>
      <c r="N321" s="56"/>
      <c r="O321" s="200"/>
      <c r="P321" s="56"/>
      <c r="Q321" s="200"/>
      <c r="R321" s="56"/>
      <c r="S321" s="200"/>
      <c r="T321" s="201"/>
    </row>
    <row r="322" spans="2:20" x14ac:dyDescent="0.2">
      <c r="B322" s="197"/>
      <c r="C322" s="42"/>
      <c r="D322" s="15" t="s">
        <v>81</v>
      </c>
      <c r="E322" s="198">
        <f>IFERROR(VLOOKUP(D322,vstupy!$B$2:$C$12,2,FALSE),0)</f>
        <v>0</v>
      </c>
      <c r="F322" s="44"/>
      <c r="G322" s="46"/>
      <c r="H322" s="46"/>
      <c r="I322" s="44"/>
      <c r="J322" s="59"/>
      <c r="K322" s="199"/>
      <c r="L322" s="51"/>
      <c r="M322" s="60"/>
      <c r="N322" s="58"/>
      <c r="O322" s="200"/>
      <c r="P322" s="58"/>
      <c r="Q322" s="200"/>
      <c r="R322" s="58"/>
      <c r="S322" s="203"/>
      <c r="T322" s="204"/>
    </row>
    <row r="323" spans="2:20" ht="12.75" customHeight="1" x14ac:dyDescent="0.2">
      <c r="B323" s="192">
        <v>105</v>
      </c>
      <c r="C323" s="41"/>
      <c r="D323" s="15" t="s">
        <v>81</v>
      </c>
      <c r="E323" s="198">
        <f>IFERROR(VLOOKUP(D323,vstupy!$B$2:$C$12,2,FALSE),0)</f>
        <v>0</v>
      </c>
      <c r="F323" s="44">
        <v>0</v>
      </c>
      <c r="G323" s="46">
        <v>0</v>
      </c>
      <c r="H323" s="46">
        <v>0</v>
      </c>
      <c r="I323" s="44">
        <v>0</v>
      </c>
      <c r="J323" s="48" t="s">
        <v>68</v>
      </c>
      <c r="K323" s="199">
        <f>VLOOKUP(J323,vstupy!$B$17:$C$27,2,FALSE)</f>
        <v>0</v>
      </c>
      <c r="L323" s="51">
        <f>IF(F323=0,SUM(E323:E325),F323)</f>
        <v>0</v>
      </c>
      <c r="M323" s="53">
        <f>IF(K323&gt;0.9,($D$8/160)*(L323/60)*K323,($D$8/160)*(L323/60)*1)</f>
        <v>0</v>
      </c>
      <c r="N323" s="56">
        <f t="shared" ref="N323" si="551">M323*I323</f>
        <v>0</v>
      </c>
      <c r="O323" s="60">
        <f>IF(K323&gt;0.9,G323*K323,G323*1)</f>
        <v>0</v>
      </c>
      <c r="P323" s="56">
        <f t="shared" ref="P323" si="552">O323*I323</f>
        <v>0</v>
      </c>
      <c r="Q323" s="60">
        <f>IF(K323&gt;0.9,K323*H323,H323*1)</f>
        <v>0</v>
      </c>
      <c r="R323" s="56">
        <f t="shared" ref="R323" si="553">Q323*I323</f>
        <v>0</v>
      </c>
      <c r="S323" s="200">
        <f t="shared" ref="S323" si="554">O323+Q323+M323</f>
        <v>0</v>
      </c>
      <c r="T323" s="201">
        <f t="shared" ref="T323" si="555">N323+P323+R323</f>
        <v>0</v>
      </c>
    </row>
    <row r="324" spans="2:20" x14ac:dyDescent="0.2">
      <c r="B324" s="197"/>
      <c r="C324" s="42"/>
      <c r="D324" s="15" t="s">
        <v>81</v>
      </c>
      <c r="E324" s="198">
        <f>IFERROR(VLOOKUP(D324,vstupy!$B$2:$C$12,2,FALSE),0)</f>
        <v>0</v>
      </c>
      <c r="F324" s="44"/>
      <c r="G324" s="46"/>
      <c r="H324" s="46"/>
      <c r="I324" s="44"/>
      <c r="J324" s="49"/>
      <c r="K324" s="199"/>
      <c r="L324" s="51"/>
      <c r="M324" s="54"/>
      <c r="N324" s="56"/>
      <c r="O324" s="200"/>
      <c r="P324" s="56"/>
      <c r="Q324" s="200"/>
      <c r="R324" s="56"/>
      <c r="S324" s="200"/>
      <c r="T324" s="201"/>
    </row>
    <row r="325" spans="2:20" x14ac:dyDescent="0.2">
      <c r="B325" s="197"/>
      <c r="C325" s="42"/>
      <c r="D325" s="15" t="s">
        <v>81</v>
      </c>
      <c r="E325" s="198">
        <f>IFERROR(VLOOKUP(D325,vstupy!$B$2:$C$12,2,FALSE),0)</f>
        <v>0</v>
      </c>
      <c r="F325" s="44"/>
      <c r="G325" s="46"/>
      <c r="H325" s="46"/>
      <c r="I325" s="44"/>
      <c r="J325" s="59"/>
      <c r="K325" s="199"/>
      <c r="L325" s="51"/>
      <c r="M325" s="60"/>
      <c r="N325" s="58"/>
      <c r="O325" s="200"/>
      <c r="P325" s="58"/>
      <c r="Q325" s="200"/>
      <c r="R325" s="58"/>
      <c r="S325" s="203"/>
      <c r="T325" s="204"/>
    </row>
    <row r="326" spans="2:20" ht="12.75" customHeight="1" x14ac:dyDescent="0.2">
      <c r="B326" s="192">
        <v>106</v>
      </c>
      <c r="C326" s="41"/>
      <c r="D326" s="15" t="s">
        <v>81</v>
      </c>
      <c r="E326" s="198">
        <f>IFERROR(VLOOKUP(D326,vstupy!$B$2:$C$12,2,FALSE),0)</f>
        <v>0</v>
      </c>
      <c r="F326" s="44">
        <v>0</v>
      </c>
      <c r="G326" s="46">
        <v>0</v>
      </c>
      <c r="H326" s="46">
        <v>0</v>
      </c>
      <c r="I326" s="44">
        <v>0</v>
      </c>
      <c r="J326" s="48" t="s">
        <v>68</v>
      </c>
      <c r="K326" s="199">
        <f>VLOOKUP(J326,vstupy!$B$17:$C$27,2,FALSE)</f>
        <v>0</v>
      </c>
      <c r="L326" s="51">
        <f>IF(F326=0,SUM(E326:E328),F326)</f>
        <v>0</v>
      </c>
      <c r="M326" s="53">
        <f>IF(K326&gt;0.9,($D$8/160)*(L326/60)*K326,($D$8/160)*(L326/60)*1)</f>
        <v>0</v>
      </c>
      <c r="N326" s="56">
        <f t="shared" ref="N326" si="556">M326*I326</f>
        <v>0</v>
      </c>
      <c r="O326" s="60">
        <f>IF(K326&gt;0.9,G326*K326,G326*1)</f>
        <v>0</v>
      </c>
      <c r="P326" s="56">
        <f t="shared" ref="P326" si="557">O326*I326</f>
        <v>0</v>
      </c>
      <c r="Q326" s="60">
        <f>IF(K326&gt;0.9,K326*H326,H326*1)</f>
        <v>0</v>
      </c>
      <c r="R326" s="56">
        <f t="shared" ref="R326" si="558">Q326*I326</f>
        <v>0</v>
      </c>
      <c r="S326" s="200">
        <f t="shared" ref="S326" si="559">O326+Q326+M326</f>
        <v>0</v>
      </c>
      <c r="T326" s="201">
        <f t="shared" ref="T326" si="560">N326+P326+R326</f>
        <v>0</v>
      </c>
    </row>
    <row r="327" spans="2:20" x14ac:dyDescent="0.2">
      <c r="B327" s="197"/>
      <c r="C327" s="42"/>
      <c r="D327" s="15" t="s">
        <v>81</v>
      </c>
      <c r="E327" s="198">
        <f>IFERROR(VLOOKUP(D327,vstupy!$B$2:$C$12,2,FALSE),0)</f>
        <v>0</v>
      </c>
      <c r="F327" s="44"/>
      <c r="G327" s="46"/>
      <c r="H327" s="46"/>
      <c r="I327" s="44"/>
      <c r="J327" s="49"/>
      <c r="K327" s="199"/>
      <c r="L327" s="51"/>
      <c r="M327" s="54"/>
      <c r="N327" s="56"/>
      <c r="O327" s="200"/>
      <c r="P327" s="56"/>
      <c r="Q327" s="200"/>
      <c r="R327" s="56"/>
      <c r="S327" s="200"/>
      <c r="T327" s="201"/>
    </row>
    <row r="328" spans="2:20" x14ac:dyDescent="0.2">
      <c r="B328" s="197"/>
      <c r="C328" s="42"/>
      <c r="D328" s="15" t="s">
        <v>81</v>
      </c>
      <c r="E328" s="198">
        <f>IFERROR(VLOOKUP(D328,vstupy!$B$2:$C$12,2,FALSE),0)</f>
        <v>0</v>
      </c>
      <c r="F328" s="44"/>
      <c r="G328" s="46"/>
      <c r="H328" s="46"/>
      <c r="I328" s="44"/>
      <c r="J328" s="59"/>
      <c r="K328" s="199"/>
      <c r="L328" s="51"/>
      <c r="M328" s="60"/>
      <c r="N328" s="58"/>
      <c r="O328" s="200"/>
      <c r="P328" s="58"/>
      <c r="Q328" s="200"/>
      <c r="R328" s="58"/>
      <c r="S328" s="203"/>
      <c r="T328" s="204"/>
    </row>
    <row r="329" spans="2:20" ht="12.75" customHeight="1" x14ac:dyDescent="0.2">
      <c r="B329" s="192">
        <v>107</v>
      </c>
      <c r="C329" s="41"/>
      <c r="D329" s="15" t="s">
        <v>81</v>
      </c>
      <c r="E329" s="198">
        <f>IFERROR(VLOOKUP(D329,vstupy!$B$2:$C$12,2,FALSE),0)</f>
        <v>0</v>
      </c>
      <c r="F329" s="44">
        <v>0</v>
      </c>
      <c r="G329" s="46">
        <v>0</v>
      </c>
      <c r="H329" s="46">
        <v>0</v>
      </c>
      <c r="I329" s="44">
        <v>0</v>
      </c>
      <c r="J329" s="48" t="s">
        <v>68</v>
      </c>
      <c r="K329" s="199">
        <f>VLOOKUP(J329,vstupy!$B$17:$C$27,2,FALSE)</f>
        <v>0</v>
      </c>
      <c r="L329" s="51">
        <f>IF(F329=0,SUM(E329:E331),F329)</f>
        <v>0</v>
      </c>
      <c r="M329" s="53">
        <f>IF(K329&gt;0.9,($D$8/160)*(L329/60)*K329,($D$8/160)*(L329/60)*1)</f>
        <v>0</v>
      </c>
      <c r="N329" s="56">
        <f t="shared" ref="N329" si="561">M329*I329</f>
        <v>0</v>
      </c>
      <c r="O329" s="60">
        <f>IF(K329&gt;0.9,G329*K329,G329*1)</f>
        <v>0</v>
      </c>
      <c r="P329" s="56">
        <f t="shared" ref="P329" si="562">O329*I329</f>
        <v>0</v>
      </c>
      <c r="Q329" s="60">
        <f>IF(K329&gt;0.9,K329*H329,H329*1)</f>
        <v>0</v>
      </c>
      <c r="R329" s="56">
        <f t="shared" ref="R329" si="563">Q329*I329</f>
        <v>0</v>
      </c>
      <c r="S329" s="200">
        <f t="shared" ref="S329" si="564">O329+Q329+M329</f>
        <v>0</v>
      </c>
      <c r="T329" s="201">
        <f t="shared" ref="T329" si="565">N329+P329+R329</f>
        <v>0</v>
      </c>
    </row>
    <row r="330" spans="2:20" x14ac:dyDescent="0.2">
      <c r="B330" s="197"/>
      <c r="C330" s="42"/>
      <c r="D330" s="15" t="s">
        <v>81</v>
      </c>
      <c r="E330" s="198">
        <f>IFERROR(VLOOKUP(D330,vstupy!$B$2:$C$12,2,FALSE),0)</f>
        <v>0</v>
      </c>
      <c r="F330" s="44"/>
      <c r="G330" s="46"/>
      <c r="H330" s="46"/>
      <c r="I330" s="44"/>
      <c r="J330" s="49"/>
      <c r="K330" s="199"/>
      <c r="L330" s="51"/>
      <c r="M330" s="54"/>
      <c r="N330" s="56"/>
      <c r="O330" s="200"/>
      <c r="P330" s="56"/>
      <c r="Q330" s="200"/>
      <c r="R330" s="56"/>
      <c r="S330" s="200"/>
      <c r="T330" s="201"/>
    </row>
    <row r="331" spans="2:20" x14ac:dyDescent="0.2">
      <c r="B331" s="197"/>
      <c r="C331" s="42"/>
      <c r="D331" s="15" t="s">
        <v>81</v>
      </c>
      <c r="E331" s="198">
        <f>IFERROR(VLOOKUP(D331,vstupy!$B$2:$C$12,2,FALSE),0)</f>
        <v>0</v>
      </c>
      <c r="F331" s="44"/>
      <c r="G331" s="46"/>
      <c r="H331" s="46"/>
      <c r="I331" s="44"/>
      <c r="J331" s="59"/>
      <c r="K331" s="199"/>
      <c r="L331" s="51"/>
      <c r="M331" s="60"/>
      <c r="N331" s="58"/>
      <c r="O331" s="200"/>
      <c r="P331" s="58"/>
      <c r="Q331" s="200"/>
      <c r="R331" s="58"/>
      <c r="S331" s="203"/>
      <c r="T331" s="204"/>
    </row>
    <row r="332" spans="2:20" ht="12.75" customHeight="1" x14ac:dyDescent="0.2">
      <c r="B332" s="192">
        <v>108</v>
      </c>
      <c r="C332" s="41"/>
      <c r="D332" s="15" t="s">
        <v>81</v>
      </c>
      <c r="E332" s="198">
        <f>IFERROR(VLOOKUP(D332,vstupy!$B$2:$C$12,2,FALSE),0)</f>
        <v>0</v>
      </c>
      <c r="F332" s="44">
        <v>0</v>
      </c>
      <c r="G332" s="46">
        <v>0</v>
      </c>
      <c r="H332" s="46">
        <v>0</v>
      </c>
      <c r="I332" s="44">
        <v>0</v>
      </c>
      <c r="J332" s="48" t="s">
        <v>68</v>
      </c>
      <c r="K332" s="199">
        <f>VLOOKUP(J332,vstupy!$B$17:$C$27,2,FALSE)</f>
        <v>0</v>
      </c>
      <c r="L332" s="51">
        <f>IF(F332=0,SUM(E332:E334),F332)</f>
        <v>0</v>
      </c>
      <c r="M332" s="53">
        <f>IF(K332&gt;0.9,($D$8/160)*(L332/60)*K332,($D$8/160)*(L332/60)*1)</f>
        <v>0</v>
      </c>
      <c r="N332" s="56">
        <f t="shared" ref="N332" si="566">M332*I332</f>
        <v>0</v>
      </c>
      <c r="O332" s="60">
        <f>IF(K332&gt;0.9,G332*K332,G332*1)</f>
        <v>0</v>
      </c>
      <c r="P332" s="56">
        <f t="shared" ref="P332" si="567">O332*I332</f>
        <v>0</v>
      </c>
      <c r="Q332" s="60">
        <f>IF(K332&gt;0.9,K332*H332,H332*1)</f>
        <v>0</v>
      </c>
      <c r="R332" s="56">
        <f t="shared" ref="R332" si="568">Q332*I332</f>
        <v>0</v>
      </c>
      <c r="S332" s="200">
        <f t="shared" ref="S332" si="569">O332+Q332+M332</f>
        <v>0</v>
      </c>
      <c r="T332" s="201">
        <f t="shared" ref="T332" si="570">N332+P332+R332</f>
        <v>0</v>
      </c>
    </row>
    <row r="333" spans="2:20" x14ac:dyDescent="0.2">
      <c r="B333" s="197"/>
      <c r="C333" s="42"/>
      <c r="D333" s="15" t="s">
        <v>81</v>
      </c>
      <c r="E333" s="198">
        <f>IFERROR(VLOOKUP(D333,vstupy!$B$2:$C$12,2,FALSE),0)</f>
        <v>0</v>
      </c>
      <c r="F333" s="44"/>
      <c r="G333" s="46"/>
      <c r="H333" s="46"/>
      <c r="I333" s="44"/>
      <c r="J333" s="49"/>
      <c r="K333" s="199"/>
      <c r="L333" s="51"/>
      <c r="M333" s="54"/>
      <c r="N333" s="56"/>
      <c r="O333" s="200"/>
      <c r="P333" s="56"/>
      <c r="Q333" s="200"/>
      <c r="R333" s="56"/>
      <c r="S333" s="200"/>
      <c r="T333" s="201"/>
    </row>
    <row r="334" spans="2:20" x14ac:dyDescent="0.2">
      <c r="B334" s="197"/>
      <c r="C334" s="42"/>
      <c r="D334" s="15" t="s">
        <v>81</v>
      </c>
      <c r="E334" s="198">
        <f>IFERROR(VLOOKUP(D334,vstupy!$B$2:$C$12,2,FALSE),0)</f>
        <v>0</v>
      </c>
      <c r="F334" s="44"/>
      <c r="G334" s="46"/>
      <c r="H334" s="46"/>
      <c r="I334" s="44"/>
      <c r="J334" s="59"/>
      <c r="K334" s="199"/>
      <c r="L334" s="51"/>
      <c r="M334" s="60"/>
      <c r="N334" s="58"/>
      <c r="O334" s="200"/>
      <c r="P334" s="58"/>
      <c r="Q334" s="200"/>
      <c r="R334" s="58"/>
      <c r="S334" s="203"/>
      <c r="T334" s="204"/>
    </row>
    <row r="335" spans="2:20" ht="12.75" customHeight="1" x14ac:dyDescent="0.2">
      <c r="B335" s="192">
        <v>109</v>
      </c>
      <c r="C335" s="41"/>
      <c r="D335" s="15" t="s">
        <v>81</v>
      </c>
      <c r="E335" s="198">
        <f>IFERROR(VLOOKUP(D335,vstupy!$B$2:$C$12,2,FALSE),0)</f>
        <v>0</v>
      </c>
      <c r="F335" s="44">
        <v>0</v>
      </c>
      <c r="G335" s="46">
        <v>0</v>
      </c>
      <c r="H335" s="46">
        <v>0</v>
      </c>
      <c r="I335" s="44">
        <v>0</v>
      </c>
      <c r="J335" s="48" t="s">
        <v>68</v>
      </c>
      <c r="K335" s="199">
        <f>VLOOKUP(J335,vstupy!$B$17:$C$27,2,FALSE)</f>
        <v>0</v>
      </c>
      <c r="L335" s="51">
        <f>IF(F335=0,SUM(E335:E337),F335)</f>
        <v>0</v>
      </c>
      <c r="M335" s="53">
        <f>IF(K335&gt;0.9,($D$8/160)*(L335/60)*K335,($D$8/160)*(L335/60)*1)</f>
        <v>0</v>
      </c>
      <c r="N335" s="56">
        <f t="shared" ref="N335" si="571">M335*I335</f>
        <v>0</v>
      </c>
      <c r="O335" s="60">
        <f>IF(K335&gt;0.9,G335*K335,G335*1)</f>
        <v>0</v>
      </c>
      <c r="P335" s="56">
        <f t="shared" ref="P335" si="572">O335*I335</f>
        <v>0</v>
      </c>
      <c r="Q335" s="60">
        <f>IF(K335&gt;0.9,K335*H335,H335*1)</f>
        <v>0</v>
      </c>
      <c r="R335" s="56">
        <f t="shared" ref="R335" si="573">Q335*I335</f>
        <v>0</v>
      </c>
      <c r="S335" s="200">
        <f t="shared" ref="S335" si="574">O335+Q335+M335</f>
        <v>0</v>
      </c>
      <c r="T335" s="201">
        <f t="shared" ref="T335" si="575">N335+P335+R335</f>
        <v>0</v>
      </c>
    </row>
    <row r="336" spans="2:20" x14ac:dyDescent="0.2">
      <c r="B336" s="197"/>
      <c r="C336" s="42"/>
      <c r="D336" s="15" t="s">
        <v>81</v>
      </c>
      <c r="E336" s="198">
        <f>IFERROR(VLOOKUP(D336,vstupy!$B$2:$C$12,2,FALSE),0)</f>
        <v>0</v>
      </c>
      <c r="F336" s="44"/>
      <c r="G336" s="46"/>
      <c r="H336" s="46"/>
      <c r="I336" s="44"/>
      <c r="J336" s="49"/>
      <c r="K336" s="199"/>
      <c r="L336" s="51"/>
      <c r="M336" s="54"/>
      <c r="N336" s="56"/>
      <c r="O336" s="200"/>
      <c r="P336" s="56"/>
      <c r="Q336" s="200"/>
      <c r="R336" s="56"/>
      <c r="S336" s="200"/>
      <c r="T336" s="201"/>
    </row>
    <row r="337" spans="2:20" x14ac:dyDescent="0.2">
      <c r="B337" s="197"/>
      <c r="C337" s="42"/>
      <c r="D337" s="15" t="s">
        <v>81</v>
      </c>
      <c r="E337" s="198">
        <f>IFERROR(VLOOKUP(D337,vstupy!$B$2:$C$12,2,FALSE),0)</f>
        <v>0</v>
      </c>
      <c r="F337" s="44"/>
      <c r="G337" s="46"/>
      <c r="H337" s="46"/>
      <c r="I337" s="44"/>
      <c r="J337" s="59"/>
      <c r="K337" s="199"/>
      <c r="L337" s="51"/>
      <c r="M337" s="60"/>
      <c r="N337" s="58"/>
      <c r="O337" s="200"/>
      <c r="P337" s="58"/>
      <c r="Q337" s="200"/>
      <c r="R337" s="58"/>
      <c r="S337" s="203"/>
      <c r="T337" s="204"/>
    </row>
    <row r="338" spans="2:20" ht="12.75" customHeight="1" x14ac:dyDescent="0.2">
      <c r="B338" s="192">
        <v>110</v>
      </c>
      <c r="C338" s="41"/>
      <c r="D338" s="15" t="s">
        <v>81</v>
      </c>
      <c r="E338" s="198">
        <f>IFERROR(VLOOKUP(D338,vstupy!$B$2:$C$12,2,FALSE),0)</f>
        <v>0</v>
      </c>
      <c r="F338" s="44">
        <v>0</v>
      </c>
      <c r="G338" s="46">
        <v>0</v>
      </c>
      <c r="H338" s="46">
        <v>0</v>
      </c>
      <c r="I338" s="44">
        <v>0</v>
      </c>
      <c r="J338" s="48" t="s">
        <v>68</v>
      </c>
      <c r="K338" s="199">
        <f>VLOOKUP(J338,vstupy!$B$17:$C$27,2,FALSE)</f>
        <v>0</v>
      </c>
      <c r="L338" s="51">
        <f>IF(F338=0,SUM(E338:E340),F338)</f>
        <v>0</v>
      </c>
      <c r="M338" s="53">
        <f>IF(K338&gt;0.9,($D$8/160)*(L338/60)*K338,($D$8/160)*(L338/60)*1)</f>
        <v>0</v>
      </c>
      <c r="N338" s="56">
        <f t="shared" ref="N338" si="576">M338*I338</f>
        <v>0</v>
      </c>
      <c r="O338" s="60">
        <f>IF(K338&gt;0.9,G338*K338,G338*1)</f>
        <v>0</v>
      </c>
      <c r="P338" s="56">
        <f t="shared" ref="P338" si="577">O338*I338</f>
        <v>0</v>
      </c>
      <c r="Q338" s="60">
        <f>IF(K338&gt;0.9,K338*H338,H338*1)</f>
        <v>0</v>
      </c>
      <c r="R338" s="56">
        <f t="shared" ref="R338" si="578">Q338*I338</f>
        <v>0</v>
      </c>
      <c r="S338" s="200">
        <f t="shared" ref="S338" si="579">O338+Q338+M338</f>
        <v>0</v>
      </c>
      <c r="T338" s="201">
        <f t="shared" ref="T338" si="580">N338+P338+R338</f>
        <v>0</v>
      </c>
    </row>
    <row r="339" spans="2:20" x14ac:dyDescent="0.2">
      <c r="B339" s="197"/>
      <c r="C339" s="42"/>
      <c r="D339" s="15" t="s">
        <v>81</v>
      </c>
      <c r="E339" s="198">
        <f>IFERROR(VLOOKUP(D339,vstupy!$B$2:$C$12,2,FALSE),0)</f>
        <v>0</v>
      </c>
      <c r="F339" s="44"/>
      <c r="G339" s="46"/>
      <c r="H339" s="46"/>
      <c r="I339" s="44"/>
      <c r="J339" s="49"/>
      <c r="K339" s="199"/>
      <c r="L339" s="51"/>
      <c r="M339" s="54"/>
      <c r="N339" s="56"/>
      <c r="O339" s="200"/>
      <c r="P339" s="56"/>
      <c r="Q339" s="200"/>
      <c r="R339" s="56"/>
      <c r="S339" s="200"/>
      <c r="T339" s="201"/>
    </row>
    <row r="340" spans="2:20" x14ac:dyDescent="0.2">
      <c r="B340" s="197"/>
      <c r="C340" s="42"/>
      <c r="D340" s="15" t="s">
        <v>81</v>
      </c>
      <c r="E340" s="198">
        <f>IFERROR(VLOOKUP(D340,vstupy!$B$2:$C$12,2,FALSE),0)</f>
        <v>0</v>
      </c>
      <c r="F340" s="44"/>
      <c r="G340" s="46"/>
      <c r="H340" s="46"/>
      <c r="I340" s="44"/>
      <c r="J340" s="59"/>
      <c r="K340" s="199"/>
      <c r="L340" s="51"/>
      <c r="M340" s="60"/>
      <c r="N340" s="58"/>
      <c r="O340" s="200"/>
      <c r="P340" s="58"/>
      <c r="Q340" s="200"/>
      <c r="R340" s="58"/>
      <c r="S340" s="203"/>
      <c r="T340" s="204"/>
    </row>
    <row r="341" spans="2:20" ht="12.75" customHeight="1" x14ac:dyDescent="0.2">
      <c r="B341" s="192">
        <v>111</v>
      </c>
      <c r="C341" s="41"/>
      <c r="D341" s="15" t="s">
        <v>81</v>
      </c>
      <c r="E341" s="198">
        <f>IFERROR(VLOOKUP(D341,vstupy!$B$2:$C$12,2,FALSE),0)</f>
        <v>0</v>
      </c>
      <c r="F341" s="44">
        <v>0</v>
      </c>
      <c r="G341" s="46">
        <v>0</v>
      </c>
      <c r="H341" s="46">
        <v>0</v>
      </c>
      <c r="I341" s="44">
        <v>0</v>
      </c>
      <c r="J341" s="48" t="s">
        <v>68</v>
      </c>
      <c r="K341" s="199">
        <f>VLOOKUP(J341,vstupy!$B$17:$C$27,2,FALSE)</f>
        <v>0</v>
      </c>
      <c r="L341" s="51">
        <f>IF(F341=0,SUM(E341:E343),F341)</f>
        <v>0</v>
      </c>
      <c r="M341" s="53">
        <f>IF(K341&gt;0.9,($D$8/160)*(L341/60)*K341,($D$8/160)*(L341/60)*1)</f>
        <v>0</v>
      </c>
      <c r="N341" s="56">
        <f t="shared" ref="N341" si="581">M341*I341</f>
        <v>0</v>
      </c>
      <c r="O341" s="60">
        <f>IF(K341&gt;0.9,G341*K341,G341*1)</f>
        <v>0</v>
      </c>
      <c r="P341" s="56">
        <f t="shared" ref="P341" si="582">O341*I341</f>
        <v>0</v>
      </c>
      <c r="Q341" s="60">
        <f>IF(K341&gt;0.9,K341*H341,H341*1)</f>
        <v>0</v>
      </c>
      <c r="R341" s="56">
        <f t="shared" ref="R341" si="583">Q341*I341</f>
        <v>0</v>
      </c>
      <c r="S341" s="200">
        <f t="shared" ref="S341" si="584">O341+Q341+M341</f>
        <v>0</v>
      </c>
      <c r="T341" s="201">
        <f t="shared" ref="T341" si="585">N341+P341+R341</f>
        <v>0</v>
      </c>
    </row>
    <row r="342" spans="2:20" x14ac:dyDescent="0.2">
      <c r="B342" s="197"/>
      <c r="C342" s="42"/>
      <c r="D342" s="15" t="s">
        <v>81</v>
      </c>
      <c r="E342" s="198">
        <f>IFERROR(VLOOKUP(D342,vstupy!$B$2:$C$12,2,FALSE),0)</f>
        <v>0</v>
      </c>
      <c r="F342" s="44"/>
      <c r="G342" s="46"/>
      <c r="H342" s="46"/>
      <c r="I342" s="44"/>
      <c r="J342" s="49"/>
      <c r="K342" s="199"/>
      <c r="L342" s="51"/>
      <c r="M342" s="54"/>
      <c r="N342" s="56"/>
      <c r="O342" s="200"/>
      <c r="P342" s="56"/>
      <c r="Q342" s="200"/>
      <c r="R342" s="56"/>
      <c r="S342" s="200"/>
      <c r="T342" s="201"/>
    </row>
    <row r="343" spans="2:20" x14ac:dyDescent="0.2">
      <c r="B343" s="197"/>
      <c r="C343" s="42"/>
      <c r="D343" s="15" t="s">
        <v>81</v>
      </c>
      <c r="E343" s="198">
        <f>IFERROR(VLOOKUP(D343,vstupy!$B$2:$C$12,2,FALSE),0)</f>
        <v>0</v>
      </c>
      <c r="F343" s="44"/>
      <c r="G343" s="46"/>
      <c r="H343" s="46"/>
      <c r="I343" s="44"/>
      <c r="J343" s="59"/>
      <c r="K343" s="199"/>
      <c r="L343" s="51"/>
      <c r="M343" s="60"/>
      <c r="N343" s="58"/>
      <c r="O343" s="200"/>
      <c r="P343" s="58"/>
      <c r="Q343" s="200"/>
      <c r="R343" s="58"/>
      <c r="S343" s="203"/>
      <c r="T343" s="204"/>
    </row>
    <row r="344" spans="2:20" ht="12.75" customHeight="1" x14ac:dyDescent="0.2">
      <c r="B344" s="192">
        <v>112</v>
      </c>
      <c r="C344" s="41"/>
      <c r="D344" s="15" t="s">
        <v>81</v>
      </c>
      <c r="E344" s="198">
        <f>IFERROR(VLOOKUP(D344,vstupy!$B$2:$C$12,2,FALSE),0)</f>
        <v>0</v>
      </c>
      <c r="F344" s="44">
        <v>0</v>
      </c>
      <c r="G344" s="46">
        <v>0</v>
      </c>
      <c r="H344" s="46">
        <v>0</v>
      </c>
      <c r="I344" s="44">
        <v>0</v>
      </c>
      <c r="J344" s="48" t="s">
        <v>68</v>
      </c>
      <c r="K344" s="199">
        <f>VLOOKUP(J344,vstupy!$B$17:$C$27,2,FALSE)</f>
        <v>0</v>
      </c>
      <c r="L344" s="51">
        <f>IF(F344=0,SUM(E344:E346),F344)</f>
        <v>0</v>
      </c>
      <c r="M344" s="53">
        <f>IF(K344&gt;0.9,($D$8/160)*(L344/60)*K344,($D$8/160)*(L344/60)*1)</f>
        <v>0</v>
      </c>
      <c r="N344" s="56">
        <f t="shared" ref="N344" si="586">M344*I344</f>
        <v>0</v>
      </c>
      <c r="O344" s="60">
        <f>IF(K344&gt;0.9,G344*K344,G344*1)</f>
        <v>0</v>
      </c>
      <c r="P344" s="56">
        <f t="shared" ref="P344" si="587">O344*I344</f>
        <v>0</v>
      </c>
      <c r="Q344" s="60">
        <f>IF(K344&gt;0.9,K344*H344,H344*1)</f>
        <v>0</v>
      </c>
      <c r="R344" s="56">
        <f t="shared" ref="R344" si="588">Q344*I344</f>
        <v>0</v>
      </c>
      <c r="S344" s="200">
        <f t="shared" ref="S344" si="589">O344+Q344+M344</f>
        <v>0</v>
      </c>
      <c r="T344" s="201">
        <f t="shared" ref="T344" si="590">N344+P344+R344</f>
        <v>0</v>
      </c>
    </row>
    <row r="345" spans="2:20" x14ac:dyDescent="0.2">
      <c r="B345" s="197"/>
      <c r="C345" s="42"/>
      <c r="D345" s="15" t="s">
        <v>81</v>
      </c>
      <c r="E345" s="198">
        <f>IFERROR(VLOOKUP(D345,vstupy!$B$2:$C$12,2,FALSE),0)</f>
        <v>0</v>
      </c>
      <c r="F345" s="44"/>
      <c r="G345" s="46"/>
      <c r="H345" s="46"/>
      <c r="I345" s="44"/>
      <c r="J345" s="49"/>
      <c r="K345" s="199"/>
      <c r="L345" s="51"/>
      <c r="M345" s="54"/>
      <c r="N345" s="56"/>
      <c r="O345" s="200"/>
      <c r="P345" s="56"/>
      <c r="Q345" s="200"/>
      <c r="R345" s="56"/>
      <c r="S345" s="200"/>
      <c r="T345" s="201"/>
    </row>
    <row r="346" spans="2:20" x14ac:dyDescent="0.2">
      <c r="B346" s="197"/>
      <c r="C346" s="42"/>
      <c r="D346" s="15" t="s">
        <v>81</v>
      </c>
      <c r="E346" s="198">
        <f>IFERROR(VLOOKUP(D346,vstupy!$B$2:$C$12,2,FALSE),0)</f>
        <v>0</v>
      </c>
      <c r="F346" s="44"/>
      <c r="G346" s="46"/>
      <c r="H346" s="46"/>
      <c r="I346" s="44"/>
      <c r="J346" s="59"/>
      <c r="K346" s="199"/>
      <c r="L346" s="51"/>
      <c r="M346" s="60"/>
      <c r="N346" s="58"/>
      <c r="O346" s="200"/>
      <c r="P346" s="58"/>
      <c r="Q346" s="200"/>
      <c r="R346" s="58"/>
      <c r="S346" s="203"/>
      <c r="T346" s="204"/>
    </row>
    <row r="347" spans="2:20" ht="12.75" customHeight="1" x14ac:dyDescent="0.2">
      <c r="B347" s="192">
        <v>113</v>
      </c>
      <c r="C347" s="41"/>
      <c r="D347" s="15" t="s">
        <v>81</v>
      </c>
      <c r="E347" s="198">
        <f>IFERROR(VLOOKUP(D347,vstupy!$B$2:$C$12,2,FALSE),0)</f>
        <v>0</v>
      </c>
      <c r="F347" s="44">
        <v>0</v>
      </c>
      <c r="G347" s="46">
        <v>0</v>
      </c>
      <c r="H347" s="46">
        <v>0</v>
      </c>
      <c r="I347" s="44">
        <v>0</v>
      </c>
      <c r="J347" s="48" t="s">
        <v>68</v>
      </c>
      <c r="K347" s="199">
        <f>VLOOKUP(J347,vstupy!$B$17:$C$27,2,FALSE)</f>
        <v>0</v>
      </c>
      <c r="L347" s="51">
        <f>IF(F347=0,SUM(E347:E349),F347)</f>
        <v>0</v>
      </c>
      <c r="M347" s="53">
        <f>IF(K347&gt;0.9,($D$8/160)*(L347/60)*K347,($D$8/160)*(L347/60)*1)</f>
        <v>0</v>
      </c>
      <c r="N347" s="56">
        <f t="shared" ref="N347" si="591">M347*I347</f>
        <v>0</v>
      </c>
      <c r="O347" s="60">
        <f>IF(K347&gt;0.9,G347*K347,G347*1)</f>
        <v>0</v>
      </c>
      <c r="P347" s="56">
        <f t="shared" ref="P347" si="592">O347*I347</f>
        <v>0</v>
      </c>
      <c r="Q347" s="60">
        <f>IF(K347&gt;0.9,K347*H347,H347*1)</f>
        <v>0</v>
      </c>
      <c r="R347" s="56">
        <f t="shared" ref="R347" si="593">Q347*I347</f>
        <v>0</v>
      </c>
      <c r="S347" s="200">
        <f t="shared" ref="S347" si="594">O347+Q347+M347</f>
        <v>0</v>
      </c>
      <c r="T347" s="201">
        <f t="shared" ref="T347" si="595">N347+P347+R347</f>
        <v>0</v>
      </c>
    </row>
    <row r="348" spans="2:20" x14ac:dyDescent="0.2">
      <c r="B348" s="197"/>
      <c r="C348" s="42"/>
      <c r="D348" s="15" t="s">
        <v>81</v>
      </c>
      <c r="E348" s="198">
        <f>IFERROR(VLOOKUP(D348,vstupy!$B$2:$C$12,2,FALSE),0)</f>
        <v>0</v>
      </c>
      <c r="F348" s="44"/>
      <c r="G348" s="46"/>
      <c r="H348" s="46"/>
      <c r="I348" s="44"/>
      <c r="J348" s="49"/>
      <c r="K348" s="199"/>
      <c r="L348" s="51"/>
      <c r="M348" s="54"/>
      <c r="N348" s="56"/>
      <c r="O348" s="200"/>
      <c r="P348" s="56"/>
      <c r="Q348" s="200"/>
      <c r="R348" s="56"/>
      <c r="S348" s="200"/>
      <c r="T348" s="201"/>
    </row>
    <row r="349" spans="2:20" x14ac:dyDescent="0.2">
      <c r="B349" s="197"/>
      <c r="C349" s="42"/>
      <c r="D349" s="15" t="s">
        <v>81</v>
      </c>
      <c r="E349" s="198">
        <f>IFERROR(VLOOKUP(D349,vstupy!$B$2:$C$12,2,FALSE),0)</f>
        <v>0</v>
      </c>
      <c r="F349" s="44"/>
      <c r="G349" s="46"/>
      <c r="H349" s="46"/>
      <c r="I349" s="44"/>
      <c r="J349" s="59"/>
      <c r="K349" s="199"/>
      <c r="L349" s="51"/>
      <c r="M349" s="60"/>
      <c r="N349" s="58"/>
      <c r="O349" s="200"/>
      <c r="P349" s="58"/>
      <c r="Q349" s="200"/>
      <c r="R349" s="58"/>
      <c r="S349" s="203"/>
      <c r="T349" s="204"/>
    </row>
    <row r="350" spans="2:20" ht="12.75" customHeight="1" x14ac:dyDescent="0.2">
      <c r="B350" s="192">
        <v>114</v>
      </c>
      <c r="C350" s="41"/>
      <c r="D350" s="15" t="s">
        <v>81</v>
      </c>
      <c r="E350" s="198">
        <f>IFERROR(VLOOKUP(D350,vstupy!$B$2:$C$12,2,FALSE),0)</f>
        <v>0</v>
      </c>
      <c r="F350" s="44">
        <v>0</v>
      </c>
      <c r="G350" s="46">
        <v>0</v>
      </c>
      <c r="H350" s="46">
        <v>0</v>
      </c>
      <c r="I350" s="44">
        <v>0</v>
      </c>
      <c r="J350" s="48" t="s">
        <v>68</v>
      </c>
      <c r="K350" s="199">
        <f>VLOOKUP(J350,vstupy!$B$17:$C$27,2,FALSE)</f>
        <v>0</v>
      </c>
      <c r="L350" s="51">
        <f>IF(F350=0,SUM(E350:E352),F350)</f>
        <v>0</v>
      </c>
      <c r="M350" s="53">
        <f>IF(K350&gt;0.9,($D$8/160)*(L350/60)*K350,($D$8/160)*(L350/60)*1)</f>
        <v>0</v>
      </c>
      <c r="N350" s="56">
        <f t="shared" ref="N350" si="596">M350*I350</f>
        <v>0</v>
      </c>
      <c r="O350" s="60">
        <f>IF(K350&gt;0.9,G350*K350,G350*1)</f>
        <v>0</v>
      </c>
      <c r="P350" s="56">
        <f t="shared" ref="P350" si="597">O350*I350</f>
        <v>0</v>
      </c>
      <c r="Q350" s="60">
        <f>IF(K350&gt;0.9,K350*H350,H350*1)</f>
        <v>0</v>
      </c>
      <c r="R350" s="56">
        <f t="shared" ref="R350" si="598">Q350*I350</f>
        <v>0</v>
      </c>
      <c r="S350" s="200">
        <f t="shared" ref="S350" si="599">O350+Q350+M350</f>
        <v>0</v>
      </c>
      <c r="T350" s="201">
        <f t="shared" ref="T350" si="600">N350+P350+R350</f>
        <v>0</v>
      </c>
    </row>
    <row r="351" spans="2:20" x14ac:dyDescent="0.2">
      <c r="B351" s="197"/>
      <c r="C351" s="42"/>
      <c r="D351" s="15" t="s">
        <v>81</v>
      </c>
      <c r="E351" s="198">
        <f>IFERROR(VLOOKUP(D351,vstupy!$B$2:$C$12,2,FALSE),0)</f>
        <v>0</v>
      </c>
      <c r="F351" s="44"/>
      <c r="G351" s="46"/>
      <c r="H351" s="46"/>
      <c r="I351" s="44"/>
      <c r="J351" s="49"/>
      <c r="K351" s="199"/>
      <c r="L351" s="51"/>
      <c r="M351" s="54"/>
      <c r="N351" s="56"/>
      <c r="O351" s="200"/>
      <c r="P351" s="56"/>
      <c r="Q351" s="200"/>
      <c r="R351" s="56"/>
      <c r="S351" s="200"/>
      <c r="T351" s="201"/>
    </row>
    <row r="352" spans="2:20" x14ac:dyDescent="0.2">
      <c r="B352" s="197"/>
      <c r="C352" s="42"/>
      <c r="D352" s="15" t="s">
        <v>81</v>
      </c>
      <c r="E352" s="198">
        <f>IFERROR(VLOOKUP(D352,vstupy!$B$2:$C$12,2,FALSE),0)</f>
        <v>0</v>
      </c>
      <c r="F352" s="44"/>
      <c r="G352" s="46"/>
      <c r="H352" s="46"/>
      <c r="I352" s="44"/>
      <c r="J352" s="59"/>
      <c r="K352" s="199"/>
      <c r="L352" s="51"/>
      <c r="M352" s="60"/>
      <c r="N352" s="58"/>
      <c r="O352" s="200"/>
      <c r="P352" s="58"/>
      <c r="Q352" s="200"/>
      <c r="R352" s="58"/>
      <c r="S352" s="203"/>
      <c r="T352" s="204"/>
    </row>
    <row r="353" spans="2:20" ht="12.75" customHeight="1" x14ac:dyDescent="0.2">
      <c r="B353" s="192">
        <v>115</v>
      </c>
      <c r="C353" s="41"/>
      <c r="D353" s="15" t="s">
        <v>81</v>
      </c>
      <c r="E353" s="198">
        <f>IFERROR(VLOOKUP(D353,vstupy!$B$2:$C$12,2,FALSE),0)</f>
        <v>0</v>
      </c>
      <c r="F353" s="44">
        <v>0</v>
      </c>
      <c r="G353" s="46">
        <v>0</v>
      </c>
      <c r="H353" s="46">
        <v>0</v>
      </c>
      <c r="I353" s="44">
        <v>0</v>
      </c>
      <c r="J353" s="48" t="s">
        <v>68</v>
      </c>
      <c r="K353" s="199">
        <f>VLOOKUP(J353,vstupy!$B$17:$C$27,2,FALSE)</f>
        <v>0</v>
      </c>
      <c r="L353" s="51">
        <f>IF(F353=0,SUM(E353:E355),F353)</f>
        <v>0</v>
      </c>
      <c r="M353" s="53">
        <f>IF(K353&gt;0.9,($D$8/160)*(L353/60)*K353,($D$8/160)*(L353/60)*1)</f>
        <v>0</v>
      </c>
      <c r="N353" s="56">
        <f t="shared" ref="N353" si="601">M353*I353</f>
        <v>0</v>
      </c>
      <c r="O353" s="60">
        <f>IF(K353&gt;0.9,G353*K353,G353*1)</f>
        <v>0</v>
      </c>
      <c r="P353" s="56">
        <f t="shared" ref="P353" si="602">O353*I353</f>
        <v>0</v>
      </c>
      <c r="Q353" s="60">
        <f>IF(K353&gt;0.9,K353*H353,H353*1)</f>
        <v>0</v>
      </c>
      <c r="R353" s="56">
        <f t="shared" ref="R353" si="603">Q353*I353</f>
        <v>0</v>
      </c>
      <c r="S353" s="200">
        <f t="shared" ref="S353" si="604">O353+Q353+M353</f>
        <v>0</v>
      </c>
      <c r="T353" s="201">
        <f t="shared" ref="T353" si="605">N353+P353+R353</f>
        <v>0</v>
      </c>
    </row>
    <row r="354" spans="2:20" x14ac:dyDescent="0.2">
      <c r="B354" s="197"/>
      <c r="C354" s="42"/>
      <c r="D354" s="15" t="s">
        <v>81</v>
      </c>
      <c r="E354" s="198">
        <f>IFERROR(VLOOKUP(D354,vstupy!$B$2:$C$12,2,FALSE),0)</f>
        <v>0</v>
      </c>
      <c r="F354" s="44"/>
      <c r="G354" s="46"/>
      <c r="H354" s="46"/>
      <c r="I354" s="44"/>
      <c r="J354" s="49"/>
      <c r="K354" s="199"/>
      <c r="L354" s="51"/>
      <c r="M354" s="54"/>
      <c r="N354" s="56"/>
      <c r="O354" s="200"/>
      <c r="P354" s="56"/>
      <c r="Q354" s="200"/>
      <c r="R354" s="56"/>
      <c r="S354" s="200"/>
      <c r="T354" s="201"/>
    </row>
    <row r="355" spans="2:20" x14ac:dyDescent="0.2">
      <c r="B355" s="197"/>
      <c r="C355" s="42"/>
      <c r="D355" s="15" t="s">
        <v>81</v>
      </c>
      <c r="E355" s="198">
        <f>IFERROR(VLOOKUP(D355,vstupy!$B$2:$C$12,2,FALSE),0)</f>
        <v>0</v>
      </c>
      <c r="F355" s="44"/>
      <c r="G355" s="46"/>
      <c r="H355" s="46"/>
      <c r="I355" s="44"/>
      <c r="J355" s="59"/>
      <c r="K355" s="199"/>
      <c r="L355" s="51"/>
      <c r="M355" s="60"/>
      <c r="N355" s="58"/>
      <c r="O355" s="200"/>
      <c r="P355" s="58"/>
      <c r="Q355" s="200"/>
      <c r="R355" s="58"/>
      <c r="S355" s="203"/>
      <c r="T355" s="204"/>
    </row>
    <row r="356" spans="2:20" ht="12.75" customHeight="1" x14ac:dyDescent="0.2">
      <c r="B356" s="192">
        <v>116</v>
      </c>
      <c r="C356" s="41"/>
      <c r="D356" s="15" t="s">
        <v>81</v>
      </c>
      <c r="E356" s="198">
        <f>IFERROR(VLOOKUP(D356,vstupy!$B$2:$C$12,2,FALSE),0)</f>
        <v>0</v>
      </c>
      <c r="F356" s="44">
        <v>0</v>
      </c>
      <c r="G356" s="46">
        <v>0</v>
      </c>
      <c r="H356" s="46">
        <v>0</v>
      </c>
      <c r="I356" s="44">
        <v>0</v>
      </c>
      <c r="J356" s="48" t="s">
        <v>68</v>
      </c>
      <c r="K356" s="199">
        <f>VLOOKUP(J356,vstupy!$B$17:$C$27,2,FALSE)</f>
        <v>0</v>
      </c>
      <c r="L356" s="51">
        <f>IF(F356=0,SUM(E356:E358),F356)</f>
        <v>0</v>
      </c>
      <c r="M356" s="53">
        <f>IF(K356&gt;0.9,($D$8/160)*(L356/60)*K356,($D$8/160)*(L356/60)*1)</f>
        <v>0</v>
      </c>
      <c r="N356" s="56">
        <f t="shared" ref="N356" si="606">M356*I356</f>
        <v>0</v>
      </c>
      <c r="O356" s="60">
        <f>IF(K356&gt;0.9,G356*K356,G356*1)</f>
        <v>0</v>
      </c>
      <c r="P356" s="56">
        <f t="shared" ref="P356" si="607">O356*I356</f>
        <v>0</v>
      </c>
      <c r="Q356" s="60">
        <f>IF(K356&gt;0.9,K356*H356,H356*1)</f>
        <v>0</v>
      </c>
      <c r="R356" s="56">
        <f t="shared" ref="R356" si="608">Q356*I356</f>
        <v>0</v>
      </c>
      <c r="S356" s="200">
        <f t="shared" ref="S356" si="609">O356+Q356+M356</f>
        <v>0</v>
      </c>
      <c r="T356" s="201">
        <f t="shared" ref="T356" si="610">N356+P356+R356</f>
        <v>0</v>
      </c>
    </row>
    <row r="357" spans="2:20" x14ac:dyDescent="0.2">
      <c r="B357" s="197"/>
      <c r="C357" s="42"/>
      <c r="D357" s="15" t="s">
        <v>81</v>
      </c>
      <c r="E357" s="198">
        <f>IFERROR(VLOOKUP(D357,vstupy!$B$2:$C$12,2,FALSE),0)</f>
        <v>0</v>
      </c>
      <c r="F357" s="44"/>
      <c r="G357" s="46"/>
      <c r="H357" s="46"/>
      <c r="I357" s="44"/>
      <c r="J357" s="49"/>
      <c r="K357" s="199"/>
      <c r="L357" s="51"/>
      <c r="M357" s="54"/>
      <c r="N357" s="56"/>
      <c r="O357" s="200"/>
      <c r="P357" s="56"/>
      <c r="Q357" s="200"/>
      <c r="R357" s="56"/>
      <c r="S357" s="200"/>
      <c r="T357" s="201"/>
    </row>
    <row r="358" spans="2:20" x14ac:dyDescent="0.2">
      <c r="B358" s="197"/>
      <c r="C358" s="42"/>
      <c r="D358" s="15" t="s">
        <v>81</v>
      </c>
      <c r="E358" s="198">
        <f>IFERROR(VLOOKUP(D358,vstupy!$B$2:$C$12,2,FALSE),0)</f>
        <v>0</v>
      </c>
      <c r="F358" s="44"/>
      <c r="G358" s="46"/>
      <c r="H358" s="46"/>
      <c r="I358" s="44"/>
      <c r="J358" s="59"/>
      <c r="K358" s="199"/>
      <c r="L358" s="51"/>
      <c r="M358" s="60"/>
      <c r="N358" s="58"/>
      <c r="O358" s="200"/>
      <c r="P358" s="58"/>
      <c r="Q358" s="200"/>
      <c r="R358" s="58"/>
      <c r="S358" s="203"/>
      <c r="T358" s="204"/>
    </row>
    <row r="359" spans="2:20" ht="12.75" customHeight="1" x14ac:dyDescent="0.2">
      <c r="B359" s="192">
        <v>117</v>
      </c>
      <c r="C359" s="41"/>
      <c r="D359" s="15" t="s">
        <v>81</v>
      </c>
      <c r="E359" s="198">
        <f>IFERROR(VLOOKUP(D359,vstupy!$B$2:$C$12,2,FALSE),0)</f>
        <v>0</v>
      </c>
      <c r="F359" s="44">
        <v>0</v>
      </c>
      <c r="G359" s="46">
        <v>0</v>
      </c>
      <c r="H359" s="46">
        <v>0</v>
      </c>
      <c r="I359" s="44">
        <v>0</v>
      </c>
      <c r="J359" s="48" t="s">
        <v>68</v>
      </c>
      <c r="K359" s="199">
        <f>VLOOKUP(J359,vstupy!$B$17:$C$27,2,FALSE)</f>
        <v>0</v>
      </c>
      <c r="L359" s="51">
        <f>IF(F359=0,SUM(E359:E361),F359)</f>
        <v>0</v>
      </c>
      <c r="M359" s="53">
        <f>IF(K359&gt;0.9,($D$8/160)*(L359/60)*K359,($D$8/160)*(L359/60)*1)</f>
        <v>0</v>
      </c>
      <c r="N359" s="56">
        <f t="shared" ref="N359" si="611">M359*I359</f>
        <v>0</v>
      </c>
      <c r="O359" s="60">
        <f>IF(K359&gt;0.9,G359*K359,G359*1)</f>
        <v>0</v>
      </c>
      <c r="P359" s="56">
        <f t="shared" ref="P359" si="612">O359*I359</f>
        <v>0</v>
      </c>
      <c r="Q359" s="60">
        <f>IF(K359&gt;0.9,K359*H359,H359*1)</f>
        <v>0</v>
      </c>
      <c r="R359" s="56">
        <f t="shared" ref="R359" si="613">Q359*I359</f>
        <v>0</v>
      </c>
      <c r="S359" s="200">
        <f t="shared" ref="S359" si="614">O359+Q359+M359</f>
        <v>0</v>
      </c>
      <c r="T359" s="201">
        <f t="shared" ref="T359" si="615">N359+P359+R359</f>
        <v>0</v>
      </c>
    </row>
    <row r="360" spans="2:20" x14ac:dyDescent="0.2">
      <c r="B360" s="197"/>
      <c r="C360" s="42"/>
      <c r="D360" s="15" t="s">
        <v>81</v>
      </c>
      <c r="E360" s="198">
        <f>IFERROR(VLOOKUP(D360,vstupy!$B$2:$C$12,2,FALSE),0)</f>
        <v>0</v>
      </c>
      <c r="F360" s="44"/>
      <c r="G360" s="46"/>
      <c r="H360" s="46"/>
      <c r="I360" s="44"/>
      <c r="J360" s="49"/>
      <c r="K360" s="199"/>
      <c r="L360" s="51"/>
      <c r="M360" s="54"/>
      <c r="N360" s="56"/>
      <c r="O360" s="200"/>
      <c r="P360" s="56"/>
      <c r="Q360" s="200"/>
      <c r="R360" s="56"/>
      <c r="S360" s="200"/>
      <c r="T360" s="201"/>
    </row>
    <row r="361" spans="2:20" x14ac:dyDescent="0.2">
      <c r="B361" s="197"/>
      <c r="C361" s="42"/>
      <c r="D361" s="15" t="s">
        <v>81</v>
      </c>
      <c r="E361" s="198">
        <f>IFERROR(VLOOKUP(D361,vstupy!$B$2:$C$12,2,FALSE),0)</f>
        <v>0</v>
      </c>
      <c r="F361" s="44"/>
      <c r="G361" s="46"/>
      <c r="H361" s="46"/>
      <c r="I361" s="44"/>
      <c r="J361" s="59"/>
      <c r="K361" s="199"/>
      <c r="L361" s="51"/>
      <c r="M361" s="60"/>
      <c r="N361" s="58"/>
      <c r="O361" s="200"/>
      <c r="P361" s="58"/>
      <c r="Q361" s="200"/>
      <c r="R361" s="58"/>
      <c r="S361" s="203"/>
      <c r="T361" s="204"/>
    </row>
    <row r="362" spans="2:20" ht="12.75" customHeight="1" x14ac:dyDescent="0.2">
      <c r="B362" s="192">
        <v>118</v>
      </c>
      <c r="C362" s="41"/>
      <c r="D362" s="15" t="s">
        <v>81</v>
      </c>
      <c r="E362" s="198">
        <f>IFERROR(VLOOKUP(D362,vstupy!$B$2:$C$12,2,FALSE),0)</f>
        <v>0</v>
      </c>
      <c r="F362" s="44">
        <v>0</v>
      </c>
      <c r="G362" s="46">
        <v>0</v>
      </c>
      <c r="H362" s="46">
        <v>0</v>
      </c>
      <c r="I362" s="44">
        <v>0</v>
      </c>
      <c r="J362" s="48" t="s">
        <v>68</v>
      </c>
      <c r="K362" s="199">
        <f>VLOOKUP(J362,vstupy!$B$17:$C$27,2,FALSE)</f>
        <v>0</v>
      </c>
      <c r="L362" s="51">
        <f>IF(F362=0,SUM(E362:E364),F362)</f>
        <v>0</v>
      </c>
      <c r="M362" s="53">
        <f>IF(K362&gt;0.9,($D$8/160)*(L362/60)*K362,($D$8/160)*(L362/60)*1)</f>
        <v>0</v>
      </c>
      <c r="N362" s="56">
        <f t="shared" ref="N362" si="616">M362*I362</f>
        <v>0</v>
      </c>
      <c r="O362" s="60">
        <f>IF(K362&gt;0.9,G362*K362,G362*1)</f>
        <v>0</v>
      </c>
      <c r="P362" s="56">
        <f t="shared" ref="P362" si="617">O362*I362</f>
        <v>0</v>
      </c>
      <c r="Q362" s="60">
        <f>IF(K362&gt;0.9,K362*H362,H362*1)</f>
        <v>0</v>
      </c>
      <c r="R362" s="56">
        <f t="shared" ref="R362" si="618">Q362*I362</f>
        <v>0</v>
      </c>
      <c r="S362" s="200">
        <f t="shared" ref="S362" si="619">O362+Q362+M362</f>
        <v>0</v>
      </c>
      <c r="T362" s="201">
        <f t="shared" ref="T362" si="620">N362+P362+R362</f>
        <v>0</v>
      </c>
    </row>
    <row r="363" spans="2:20" x14ac:dyDescent="0.2">
      <c r="B363" s="197"/>
      <c r="C363" s="42"/>
      <c r="D363" s="15" t="s">
        <v>81</v>
      </c>
      <c r="E363" s="198">
        <f>IFERROR(VLOOKUP(D363,vstupy!$B$2:$C$12,2,FALSE),0)</f>
        <v>0</v>
      </c>
      <c r="F363" s="44"/>
      <c r="G363" s="46"/>
      <c r="H363" s="46"/>
      <c r="I363" s="44"/>
      <c r="J363" s="49"/>
      <c r="K363" s="199"/>
      <c r="L363" s="51"/>
      <c r="M363" s="54"/>
      <c r="N363" s="56"/>
      <c r="O363" s="200"/>
      <c r="P363" s="56"/>
      <c r="Q363" s="200"/>
      <c r="R363" s="56"/>
      <c r="S363" s="200"/>
      <c r="T363" s="201"/>
    </row>
    <row r="364" spans="2:20" x14ac:dyDescent="0.2">
      <c r="B364" s="197"/>
      <c r="C364" s="42"/>
      <c r="D364" s="15" t="s">
        <v>81</v>
      </c>
      <c r="E364" s="198">
        <f>IFERROR(VLOOKUP(D364,vstupy!$B$2:$C$12,2,FALSE),0)</f>
        <v>0</v>
      </c>
      <c r="F364" s="44"/>
      <c r="G364" s="46"/>
      <c r="H364" s="46"/>
      <c r="I364" s="44"/>
      <c r="J364" s="59"/>
      <c r="K364" s="199"/>
      <c r="L364" s="51"/>
      <c r="M364" s="60"/>
      <c r="N364" s="58"/>
      <c r="O364" s="200"/>
      <c r="P364" s="58"/>
      <c r="Q364" s="200"/>
      <c r="R364" s="58"/>
      <c r="S364" s="203"/>
      <c r="T364" s="204"/>
    </row>
    <row r="365" spans="2:20" ht="12.75" customHeight="1" x14ac:dyDescent="0.2">
      <c r="B365" s="192">
        <v>119</v>
      </c>
      <c r="C365" s="41"/>
      <c r="D365" s="15" t="s">
        <v>81</v>
      </c>
      <c r="E365" s="198">
        <f>IFERROR(VLOOKUP(D365,vstupy!$B$2:$C$12,2,FALSE),0)</f>
        <v>0</v>
      </c>
      <c r="F365" s="44">
        <v>0</v>
      </c>
      <c r="G365" s="46">
        <v>0</v>
      </c>
      <c r="H365" s="46">
        <v>0</v>
      </c>
      <c r="I365" s="44">
        <v>0</v>
      </c>
      <c r="J365" s="48" t="s">
        <v>68</v>
      </c>
      <c r="K365" s="199">
        <f>VLOOKUP(J365,vstupy!$B$17:$C$27,2,FALSE)</f>
        <v>0</v>
      </c>
      <c r="L365" s="51">
        <f>IF(F365=0,SUM(E365:E367),F365)</f>
        <v>0</v>
      </c>
      <c r="M365" s="53">
        <f>IF(K365&gt;0.9,($D$8/160)*(L365/60)*K365,($D$8/160)*(L365/60)*1)</f>
        <v>0</v>
      </c>
      <c r="N365" s="56">
        <f t="shared" ref="N365" si="621">M365*I365</f>
        <v>0</v>
      </c>
      <c r="O365" s="60">
        <f>IF(K365&gt;0.9,G365*K365,G365*1)</f>
        <v>0</v>
      </c>
      <c r="P365" s="56">
        <f t="shared" ref="P365" si="622">O365*I365</f>
        <v>0</v>
      </c>
      <c r="Q365" s="60">
        <f>IF(K365&gt;0.9,K365*H365,H365*1)</f>
        <v>0</v>
      </c>
      <c r="R365" s="56">
        <f t="shared" ref="R365" si="623">Q365*I365</f>
        <v>0</v>
      </c>
      <c r="S365" s="200">
        <f t="shared" ref="S365" si="624">O365+Q365+M365</f>
        <v>0</v>
      </c>
      <c r="T365" s="201">
        <f t="shared" ref="T365" si="625">N365+P365+R365</f>
        <v>0</v>
      </c>
    </row>
    <row r="366" spans="2:20" x14ac:dyDescent="0.2">
      <c r="B366" s="197"/>
      <c r="C366" s="42"/>
      <c r="D366" s="15" t="s">
        <v>81</v>
      </c>
      <c r="E366" s="198">
        <f>IFERROR(VLOOKUP(D366,vstupy!$B$2:$C$12,2,FALSE),0)</f>
        <v>0</v>
      </c>
      <c r="F366" s="44"/>
      <c r="G366" s="46"/>
      <c r="H366" s="46"/>
      <c r="I366" s="44"/>
      <c r="J366" s="49"/>
      <c r="K366" s="199"/>
      <c r="L366" s="51"/>
      <c r="M366" s="54"/>
      <c r="N366" s="56"/>
      <c r="O366" s="200"/>
      <c r="P366" s="56"/>
      <c r="Q366" s="200"/>
      <c r="R366" s="56"/>
      <c r="S366" s="200"/>
      <c r="T366" s="201"/>
    </row>
    <row r="367" spans="2:20" x14ac:dyDescent="0.2">
      <c r="B367" s="197"/>
      <c r="C367" s="42"/>
      <c r="D367" s="15" t="s">
        <v>81</v>
      </c>
      <c r="E367" s="198">
        <f>IFERROR(VLOOKUP(D367,vstupy!$B$2:$C$12,2,FALSE),0)</f>
        <v>0</v>
      </c>
      <c r="F367" s="44"/>
      <c r="G367" s="46"/>
      <c r="H367" s="46"/>
      <c r="I367" s="44"/>
      <c r="J367" s="59"/>
      <c r="K367" s="199"/>
      <c r="L367" s="51"/>
      <c r="M367" s="60"/>
      <c r="N367" s="58"/>
      <c r="O367" s="200"/>
      <c r="P367" s="58"/>
      <c r="Q367" s="200"/>
      <c r="R367" s="58"/>
      <c r="S367" s="203"/>
      <c r="T367" s="204"/>
    </row>
    <row r="368" spans="2:20" ht="12.75" customHeight="1" x14ac:dyDescent="0.2">
      <c r="B368" s="192">
        <v>120</v>
      </c>
      <c r="C368" s="41"/>
      <c r="D368" s="15" t="s">
        <v>81</v>
      </c>
      <c r="E368" s="198">
        <f>IFERROR(VLOOKUP(D368,vstupy!$B$2:$C$12,2,FALSE),0)</f>
        <v>0</v>
      </c>
      <c r="F368" s="44">
        <v>0</v>
      </c>
      <c r="G368" s="46">
        <v>0</v>
      </c>
      <c r="H368" s="46">
        <v>0</v>
      </c>
      <c r="I368" s="44">
        <v>0</v>
      </c>
      <c r="J368" s="48" t="s">
        <v>68</v>
      </c>
      <c r="K368" s="199">
        <f>VLOOKUP(J368,vstupy!$B$17:$C$27,2,FALSE)</f>
        <v>0</v>
      </c>
      <c r="L368" s="51">
        <f>IF(F368=0,SUM(E368:E370),F368)</f>
        <v>0</v>
      </c>
      <c r="M368" s="53">
        <f>IF(K368&gt;0.9,($D$8/160)*(L368/60)*K368,($D$8/160)*(L368/60)*1)</f>
        <v>0</v>
      </c>
      <c r="N368" s="56">
        <f t="shared" ref="N368" si="626">M368*I368</f>
        <v>0</v>
      </c>
      <c r="O368" s="60">
        <f>IF(K368&gt;0.9,G368*K368,G368*1)</f>
        <v>0</v>
      </c>
      <c r="P368" s="56">
        <f t="shared" ref="P368" si="627">O368*I368</f>
        <v>0</v>
      </c>
      <c r="Q368" s="60">
        <f>IF(K368&gt;0.9,K368*H368,H368*1)</f>
        <v>0</v>
      </c>
      <c r="R368" s="56">
        <f t="shared" ref="R368" si="628">Q368*I368</f>
        <v>0</v>
      </c>
      <c r="S368" s="200">
        <f t="shared" ref="S368" si="629">O368+Q368+M368</f>
        <v>0</v>
      </c>
      <c r="T368" s="201">
        <f t="shared" ref="T368" si="630">N368+P368+R368</f>
        <v>0</v>
      </c>
    </row>
    <row r="369" spans="2:20" x14ac:dyDescent="0.2">
      <c r="B369" s="197"/>
      <c r="C369" s="42"/>
      <c r="D369" s="15" t="s">
        <v>81</v>
      </c>
      <c r="E369" s="198">
        <f>IFERROR(VLOOKUP(D369,vstupy!$B$2:$C$12,2,FALSE),0)</f>
        <v>0</v>
      </c>
      <c r="F369" s="44"/>
      <c r="G369" s="46"/>
      <c r="H369" s="46"/>
      <c r="I369" s="44"/>
      <c r="J369" s="49"/>
      <c r="K369" s="199"/>
      <c r="L369" s="51"/>
      <c r="M369" s="54"/>
      <c r="N369" s="56"/>
      <c r="O369" s="200"/>
      <c r="P369" s="56"/>
      <c r="Q369" s="200"/>
      <c r="R369" s="56"/>
      <c r="S369" s="200"/>
      <c r="T369" s="201"/>
    </row>
    <row r="370" spans="2:20" x14ac:dyDescent="0.2">
      <c r="B370" s="197"/>
      <c r="C370" s="42"/>
      <c r="D370" s="15" t="s">
        <v>81</v>
      </c>
      <c r="E370" s="198">
        <f>IFERROR(VLOOKUP(D370,vstupy!$B$2:$C$12,2,FALSE),0)</f>
        <v>0</v>
      </c>
      <c r="F370" s="44"/>
      <c r="G370" s="46"/>
      <c r="H370" s="46"/>
      <c r="I370" s="44"/>
      <c r="J370" s="59"/>
      <c r="K370" s="199"/>
      <c r="L370" s="51"/>
      <c r="M370" s="60"/>
      <c r="N370" s="58"/>
      <c r="O370" s="200"/>
      <c r="P370" s="58"/>
      <c r="Q370" s="200"/>
      <c r="R370" s="58"/>
      <c r="S370" s="203"/>
      <c r="T370" s="204"/>
    </row>
    <row r="371" spans="2:20" ht="12.75" customHeight="1" x14ac:dyDescent="0.2">
      <c r="B371" s="192">
        <v>121</v>
      </c>
      <c r="C371" s="41"/>
      <c r="D371" s="15" t="s">
        <v>81</v>
      </c>
      <c r="E371" s="198">
        <f>IFERROR(VLOOKUP(D371,vstupy!$B$2:$C$12,2,FALSE),0)</f>
        <v>0</v>
      </c>
      <c r="F371" s="44">
        <v>0</v>
      </c>
      <c r="G371" s="46">
        <v>0</v>
      </c>
      <c r="H371" s="46">
        <v>0</v>
      </c>
      <c r="I371" s="44">
        <v>0</v>
      </c>
      <c r="J371" s="48" t="s">
        <v>68</v>
      </c>
      <c r="K371" s="199">
        <f>VLOOKUP(J371,vstupy!$B$17:$C$27,2,FALSE)</f>
        <v>0</v>
      </c>
      <c r="L371" s="51">
        <f>IF(F371=0,SUM(E371:E373),F371)</f>
        <v>0</v>
      </c>
      <c r="M371" s="53">
        <f>IF(K371&gt;0.9,($D$8/160)*(L371/60)*K371,($D$8/160)*(L371/60)*1)</f>
        <v>0</v>
      </c>
      <c r="N371" s="56">
        <f t="shared" ref="N371" si="631">M371*I371</f>
        <v>0</v>
      </c>
      <c r="O371" s="60">
        <f>IF(K371&gt;0.9,G371*K371,G371*1)</f>
        <v>0</v>
      </c>
      <c r="P371" s="56">
        <f t="shared" ref="P371" si="632">O371*I371</f>
        <v>0</v>
      </c>
      <c r="Q371" s="60">
        <f>IF(K371&gt;0.9,K371*H371,H371*1)</f>
        <v>0</v>
      </c>
      <c r="R371" s="56">
        <f t="shared" ref="R371" si="633">Q371*I371</f>
        <v>0</v>
      </c>
      <c r="S371" s="200">
        <f t="shared" ref="S371" si="634">O371+Q371+M371</f>
        <v>0</v>
      </c>
      <c r="T371" s="201">
        <f t="shared" ref="T371" si="635">N371+P371+R371</f>
        <v>0</v>
      </c>
    </row>
    <row r="372" spans="2:20" x14ac:dyDescent="0.2">
      <c r="B372" s="197"/>
      <c r="C372" s="42"/>
      <c r="D372" s="15" t="s">
        <v>81</v>
      </c>
      <c r="E372" s="198">
        <f>IFERROR(VLOOKUP(D372,vstupy!$B$2:$C$12,2,FALSE),0)</f>
        <v>0</v>
      </c>
      <c r="F372" s="44"/>
      <c r="G372" s="46"/>
      <c r="H372" s="46"/>
      <c r="I372" s="44"/>
      <c r="J372" s="49"/>
      <c r="K372" s="199"/>
      <c r="L372" s="51"/>
      <c r="M372" s="54"/>
      <c r="N372" s="56"/>
      <c r="O372" s="200"/>
      <c r="P372" s="56"/>
      <c r="Q372" s="200"/>
      <c r="R372" s="56"/>
      <c r="S372" s="200"/>
      <c r="T372" s="201"/>
    </row>
    <row r="373" spans="2:20" x14ac:dyDescent="0.2">
      <c r="B373" s="197"/>
      <c r="C373" s="42"/>
      <c r="D373" s="15" t="s">
        <v>81</v>
      </c>
      <c r="E373" s="198">
        <f>IFERROR(VLOOKUP(D373,vstupy!$B$2:$C$12,2,FALSE),0)</f>
        <v>0</v>
      </c>
      <c r="F373" s="44"/>
      <c r="G373" s="46"/>
      <c r="H373" s="46"/>
      <c r="I373" s="44"/>
      <c r="J373" s="59"/>
      <c r="K373" s="199"/>
      <c r="L373" s="51"/>
      <c r="M373" s="60"/>
      <c r="N373" s="58"/>
      <c r="O373" s="200"/>
      <c r="P373" s="58"/>
      <c r="Q373" s="200"/>
      <c r="R373" s="58"/>
      <c r="S373" s="203"/>
      <c r="T373" s="204"/>
    </row>
    <row r="374" spans="2:20" ht="12.75" customHeight="1" x14ac:dyDescent="0.2">
      <c r="B374" s="192">
        <v>122</v>
      </c>
      <c r="C374" s="41"/>
      <c r="D374" s="15" t="s">
        <v>81</v>
      </c>
      <c r="E374" s="198">
        <f>IFERROR(VLOOKUP(D374,vstupy!$B$2:$C$12,2,FALSE),0)</f>
        <v>0</v>
      </c>
      <c r="F374" s="44">
        <v>0</v>
      </c>
      <c r="G374" s="46">
        <v>0</v>
      </c>
      <c r="H374" s="46">
        <v>0</v>
      </c>
      <c r="I374" s="44">
        <v>0</v>
      </c>
      <c r="J374" s="48" t="s">
        <v>68</v>
      </c>
      <c r="K374" s="199">
        <f>VLOOKUP(J374,vstupy!$B$17:$C$27,2,FALSE)</f>
        <v>0</v>
      </c>
      <c r="L374" s="51">
        <f>IF(F374=0,SUM(E374:E376),F374)</f>
        <v>0</v>
      </c>
      <c r="M374" s="53">
        <f>IF(K374&gt;0.9,($D$8/160)*(L374/60)*K374,($D$8/160)*(L374/60)*1)</f>
        <v>0</v>
      </c>
      <c r="N374" s="56">
        <f t="shared" ref="N374" si="636">M374*I374</f>
        <v>0</v>
      </c>
      <c r="O374" s="60">
        <f>IF(K374&gt;0.9,G374*K374,G374*1)</f>
        <v>0</v>
      </c>
      <c r="P374" s="56">
        <f t="shared" ref="P374" si="637">O374*I374</f>
        <v>0</v>
      </c>
      <c r="Q374" s="60">
        <f>IF(K374&gt;0.9,K374*H374,H374*1)</f>
        <v>0</v>
      </c>
      <c r="R374" s="56">
        <f t="shared" ref="R374" si="638">Q374*I374</f>
        <v>0</v>
      </c>
      <c r="S374" s="200">
        <f t="shared" ref="S374" si="639">O374+Q374+M374</f>
        <v>0</v>
      </c>
      <c r="T374" s="201">
        <f t="shared" ref="T374" si="640">N374+P374+R374</f>
        <v>0</v>
      </c>
    </row>
    <row r="375" spans="2:20" x14ac:dyDescent="0.2">
      <c r="B375" s="197"/>
      <c r="C375" s="42"/>
      <c r="D375" s="15" t="s">
        <v>81</v>
      </c>
      <c r="E375" s="198">
        <f>IFERROR(VLOOKUP(D375,vstupy!$B$2:$C$12,2,FALSE),0)</f>
        <v>0</v>
      </c>
      <c r="F375" s="44"/>
      <c r="G375" s="46"/>
      <c r="H375" s="46"/>
      <c r="I375" s="44"/>
      <c r="J375" s="49"/>
      <c r="K375" s="199"/>
      <c r="L375" s="51"/>
      <c r="M375" s="54"/>
      <c r="N375" s="56"/>
      <c r="O375" s="200"/>
      <c r="P375" s="56"/>
      <c r="Q375" s="200"/>
      <c r="R375" s="56"/>
      <c r="S375" s="200"/>
      <c r="T375" s="201"/>
    </row>
    <row r="376" spans="2:20" x14ac:dyDescent="0.2">
      <c r="B376" s="197"/>
      <c r="C376" s="42"/>
      <c r="D376" s="15" t="s">
        <v>81</v>
      </c>
      <c r="E376" s="198">
        <f>IFERROR(VLOOKUP(D376,vstupy!$B$2:$C$12,2,FALSE),0)</f>
        <v>0</v>
      </c>
      <c r="F376" s="44"/>
      <c r="G376" s="46"/>
      <c r="H376" s="46"/>
      <c r="I376" s="44"/>
      <c r="J376" s="59"/>
      <c r="K376" s="199"/>
      <c r="L376" s="51"/>
      <c r="M376" s="60"/>
      <c r="N376" s="58"/>
      <c r="O376" s="200"/>
      <c r="P376" s="58"/>
      <c r="Q376" s="200"/>
      <c r="R376" s="58"/>
      <c r="S376" s="203"/>
      <c r="T376" s="204"/>
    </row>
    <row r="377" spans="2:20" ht="12.75" customHeight="1" x14ac:dyDescent="0.2">
      <c r="B377" s="192">
        <v>123</v>
      </c>
      <c r="C377" s="41"/>
      <c r="D377" s="15" t="s">
        <v>81</v>
      </c>
      <c r="E377" s="198">
        <f>IFERROR(VLOOKUP(D377,vstupy!$B$2:$C$12,2,FALSE),0)</f>
        <v>0</v>
      </c>
      <c r="F377" s="44">
        <v>0</v>
      </c>
      <c r="G377" s="46">
        <v>0</v>
      </c>
      <c r="H377" s="46">
        <v>0</v>
      </c>
      <c r="I377" s="44">
        <v>0</v>
      </c>
      <c r="J377" s="48" t="s">
        <v>68</v>
      </c>
      <c r="K377" s="199">
        <f>VLOOKUP(J377,vstupy!$B$17:$C$27,2,FALSE)</f>
        <v>0</v>
      </c>
      <c r="L377" s="51">
        <f>IF(F377=0,SUM(E377:E379),F377)</f>
        <v>0</v>
      </c>
      <c r="M377" s="53">
        <f>IF(K377&gt;0.9,($D$8/160)*(L377/60)*K377,($D$8/160)*(L377/60)*1)</f>
        <v>0</v>
      </c>
      <c r="N377" s="56">
        <f t="shared" ref="N377" si="641">M377*I377</f>
        <v>0</v>
      </c>
      <c r="O377" s="60">
        <f>IF(K377&gt;0.9,G377*K377,G377*1)</f>
        <v>0</v>
      </c>
      <c r="P377" s="56">
        <f t="shared" ref="P377" si="642">O377*I377</f>
        <v>0</v>
      </c>
      <c r="Q377" s="60">
        <f>IF(K377&gt;0.9,K377*H377,H377*1)</f>
        <v>0</v>
      </c>
      <c r="R377" s="56">
        <f t="shared" ref="R377" si="643">Q377*I377</f>
        <v>0</v>
      </c>
      <c r="S377" s="200">
        <f t="shared" ref="S377" si="644">O377+Q377+M377</f>
        <v>0</v>
      </c>
      <c r="T377" s="201">
        <f t="shared" ref="T377" si="645">N377+P377+R377</f>
        <v>0</v>
      </c>
    </row>
    <row r="378" spans="2:20" x14ac:dyDescent="0.2">
      <c r="B378" s="197"/>
      <c r="C378" s="42"/>
      <c r="D378" s="15" t="s">
        <v>81</v>
      </c>
      <c r="E378" s="198">
        <f>IFERROR(VLOOKUP(D378,vstupy!$B$2:$C$12,2,FALSE),0)</f>
        <v>0</v>
      </c>
      <c r="F378" s="44"/>
      <c r="G378" s="46"/>
      <c r="H378" s="46"/>
      <c r="I378" s="44"/>
      <c r="J378" s="49"/>
      <c r="K378" s="199"/>
      <c r="L378" s="51"/>
      <c r="M378" s="54"/>
      <c r="N378" s="56"/>
      <c r="O378" s="200"/>
      <c r="P378" s="56"/>
      <c r="Q378" s="200"/>
      <c r="R378" s="56"/>
      <c r="S378" s="200"/>
      <c r="T378" s="201"/>
    </row>
    <row r="379" spans="2:20" x14ac:dyDescent="0.2">
      <c r="B379" s="197"/>
      <c r="C379" s="42"/>
      <c r="D379" s="15" t="s">
        <v>81</v>
      </c>
      <c r="E379" s="198">
        <f>IFERROR(VLOOKUP(D379,vstupy!$B$2:$C$12,2,FALSE),0)</f>
        <v>0</v>
      </c>
      <c r="F379" s="44"/>
      <c r="G379" s="46"/>
      <c r="H379" s="46"/>
      <c r="I379" s="44"/>
      <c r="J379" s="59"/>
      <c r="K379" s="199"/>
      <c r="L379" s="51"/>
      <c r="M379" s="60"/>
      <c r="N379" s="58"/>
      <c r="O379" s="200"/>
      <c r="P379" s="58"/>
      <c r="Q379" s="200"/>
      <c r="R379" s="58"/>
      <c r="S379" s="203"/>
      <c r="T379" s="204"/>
    </row>
    <row r="380" spans="2:20" ht="12.75" customHeight="1" x14ac:dyDescent="0.2">
      <c r="B380" s="192">
        <v>124</v>
      </c>
      <c r="C380" s="41"/>
      <c r="D380" s="15" t="s">
        <v>81</v>
      </c>
      <c r="E380" s="198">
        <f>IFERROR(VLOOKUP(D380,vstupy!$B$2:$C$12,2,FALSE),0)</f>
        <v>0</v>
      </c>
      <c r="F380" s="44">
        <v>0</v>
      </c>
      <c r="G380" s="46">
        <v>0</v>
      </c>
      <c r="H380" s="46">
        <v>0</v>
      </c>
      <c r="I380" s="44">
        <v>0</v>
      </c>
      <c r="J380" s="48" t="s">
        <v>68</v>
      </c>
      <c r="K380" s="199">
        <f>VLOOKUP(J380,vstupy!$B$17:$C$27,2,FALSE)</f>
        <v>0</v>
      </c>
      <c r="L380" s="51">
        <f t="shared" ref="L380" si="646">IF(F380=0,SUM(E380:E382),F380)</f>
        <v>0</v>
      </c>
      <c r="M380" s="53">
        <f>IF(K380&gt;0.9,($D$8/160)*(L380/60)*K380,($D$8/160)*(L380/60)*1)</f>
        <v>0</v>
      </c>
      <c r="N380" s="56">
        <f t="shared" ref="N380" si="647">M380*I380</f>
        <v>0</v>
      </c>
      <c r="O380" s="60">
        <f>IF(K380&gt;0.9,G380*K380,G380*1)</f>
        <v>0</v>
      </c>
      <c r="P380" s="56">
        <f t="shared" ref="P380" si="648">O380*I380</f>
        <v>0</v>
      </c>
      <c r="Q380" s="60">
        <f>IF(K380&gt;0.9,K380*H380,H380*1)</f>
        <v>0</v>
      </c>
      <c r="R380" s="56">
        <f t="shared" ref="R380" si="649">Q380*I380</f>
        <v>0</v>
      </c>
      <c r="S380" s="200">
        <f t="shared" ref="S380" si="650">O380+Q380+M380</f>
        <v>0</v>
      </c>
      <c r="T380" s="201">
        <f t="shared" ref="T380" si="651">N380+P380+R380</f>
        <v>0</v>
      </c>
    </row>
    <row r="381" spans="2:20" x14ac:dyDescent="0.2">
      <c r="B381" s="197"/>
      <c r="C381" s="42"/>
      <c r="D381" s="15" t="s">
        <v>81</v>
      </c>
      <c r="E381" s="198">
        <f>IFERROR(VLOOKUP(D381,vstupy!$B$2:$C$12,2,FALSE),0)</f>
        <v>0</v>
      </c>
      <c r="F381" s="44"/>
      <c r="G381" s="46"/>
      <c r="H381" s="46"/>
      <c r="I381" s="44"/>
      <c r="J381" s="49"/>
      <c r="K381" s="199"/>
      <c r="L381" s="51"/>
      <c r="M381" s="54"/>
      <c r="N381" s="56"/>
      <c r="O381" s="200"/>
      <c r="P381" s="56"/>
      <c r="Q381" s="200"/>
      <c r="R381" s="56"/>
      <c r="S381" s="200"/>
      <c r="T381" s="201"/>
    </row>
    <row r="382" spans="2:20" x14ac:dyDescent="0.2">
      <c r="B382" s="197"/>
      <c r="C382" s="42"/>
      <c r="D382" s="15" t="s">
        <v>81</v>
      </c>
      <c r="E382" s="198">
        <f>IFERROR(VLOOKUP(D382,vstupy!$B$2:$C$12,2,FALSE),0)</f>
        <v>0</v>
      </c>
      <c r="F382" s="44"/>
      <c r="G382" s="46"/>
      <c r="H382" s="46"/>
      <c r="I382" s="44"/>
      <c r="J382" s="59"/>
      <c r="K382" s="199"/>
      <c r="L382" s="51"/>
      <c r="M382" s="60"/>
      <c r="N382" s="58"/>
      <c r="O382" s="200"/>
      <c r="P382" s="58"/>
      <c r="Q382" s="200"/>
      <c r="R382" s="58"/>
      <c r="S382" s="203"/>
      <c r="T382" s="204"/>
    </row>
    <row r="383" spans="2:20" ht="12.75" customHeight="1" x14ac:dyDescent="0.2">
      <c r="B383" s="192">
        <v>125</v>
      </c>
      <c r="C383" s="41"/>
      <c r="D383" s="15" t="s">
        <v>81</v>
      </c>
      <c r="E383" s="198">
        <f>IFERROR(VLOOKUP(D383,vstupy!$B$2:$C$12,2,FALSE),0)</f>
        <v>0</v>
      </c>
      <c r="F383" s="44">
        <v>0</v>
      </c>
      <c r="G383" s="46">
        <v>0</v>
      </c>
      <c r="H383" s="46">
        <v>0</v>
      </c>
      <c r="I383" s="44">
        <v>0</v>
      </c>
      <c r="J383" s="48" t="s">
        <v>68</v>
      </c>
      <c r="K383" s="199">
        <f>VLOOKUP(J383,vstupy!$B$17:$C$27,2,FALSE)</f>
        <v>0</v>
      </c>
      <c r="L383" s="51">
        <f t="shared" ref="L383" si="652">IF(F383=0,SUM(E383:E385),F383)</f>
        <v>0</v>
      </c>
      <c r="M383" s="53">
        <f>IF(K383&gt;0.9,($D$8/160)*(L383/60)*K383,($D$8/160)*(L383/60)*1)</f>
        <v>0</v>
      </c>
      <c r="N383" s="56">
        <f t="shared" ref="N383" si="653">M383*I383</f>
        <v>0</v>
      </c>
      <c r="O383" s="60">
        <f>IF(K383&gt;0.9,G383*K383,G383*1)</f>
        <v>0</v>
      </c>
      <c r="P383" s="56">
        <f t="shared" ref="P383" si="654">O383*I383</f>
        <v>0</v>
      </c>
      <c r="Q383" s="60">
        <f>IF(K383&gt;0.9,K383*H383,H383*1)</f>
        <v>0</v>
      </c>
      <c r="R383" s="56">
        <f t="shared" ref="R383" si="655">Q383*I383</f>
        <v>0</v>
      </c>
      <c r="S383" s="200">
        <f t="shared" ref="S383" si="656">O383+Q383+M383</f>
        <v>0</v>
      </c>
      <c r="T383" s="201">
        <f t="shared" ref="T383" si="657">N383+P383+R383</f>
        <v>0</v>
      </c>
    </row>
    <row r="384" spans="2:20" x14ac:dyDescent="0.2">
      <c r="B384" s="197"/>
      <c r="C384" s="42"/>
      <c r="D384" s="15" t="s">
        <v>81</v>
      </c>
      <c r="E384" s="198">
        <f>IFERROR(VLOOKUP(D384,vstupy!$B$2:$C$12,2,FALSE),0)</f>
        <v>0</v>
      </c>
      <c r="F384" s="44"/>
      <c r="G384" s="46"/>
      <c r="H384" s="46"/>
      <c r="I384" s="44"/>
      <c r="J384" s="49"/>
      <c r="K384" s="199"/>
      <c r="L384" s="51"/>
      <c r="M384" s="54"/>
      <c r="N384" s="56"/>
      <c r="O384" s="200"/>
      <c r="P384" s="56"/>
      <c r="Q384" s="200"/>
      <c r="R384" s="56"/>
      <c r="S384" s="200"/>
      <c r="T384" s="201"/>
    </row>
    <row r="385" spans="2:20" x14ac:dyDescent="0.2">
      <c r="B385" s="197"/>
      <c r="C385" s="42"/>
      <c r="D385" s="15" t="s">
        <v>81</v>
      </c>
      <c r="E385" s="198">
        <f>IFERROR(VLOOKUP(D385,vstupy!$B$2:$C$12,2,FALSE),0)</f>
        <v>0</v>
      </c>
      <c r="F385" s="44"/>
      <c r="G385" s="46"/>
      <c r="H385" s="46"/>
      <c r="I385" s="44"/>
      <c r="J385" s="59"/>
      <c r="K385" s="199"/>
      <c r="L385" s="51"/>
      <c r="M385" s="60"/>
      <c r="N385" s="58"/>
      <c r="O385" s="200"/>
      <c r="P385" s="58"/>
      <c r="Q385" s="200"/>
      <c r="R385" s="58"/>
      <c r="S385" s="203"/>
      <c r="T385" s="204"/>
    </row>
    <row r="386" spans="2:20" ht="12.75" customHeight="1" x14ac:dyDescent="0.2">
      <c r="B386" s="192">
        <v>126</v>
      </c>
      <c r="C386" s="41"/>
      <c r="D386" s="15" t="s">
        <v>81</v>
      </c>
      <c r="E386" s="198">
        <f>IFERROR(VLOOKUP(D386,vstupy!$B$2:$C$12,2,FALSE),0)</f>
        <v>0</v>
      </c>
      <c r="F386" s="44">
        <v>0</v>
      </c>
      <c r="G386" s="46">
        <v>0</v>
      </c>
      <c r="H386" s="46">
        <v>0</v>
      </c>
      <c r="I386" s="44">
        <v>0</v>
      </c>
      <c r="J386" s="48" t="s">
        <v>68</v>
      </c>
      <c r="K386" s="199">
        <f>VLOOKUP(J386,vstupy!$B$17:$C$27,2,FALSE)</f>
        <v>0</v>
      </c>
      <c r="L386" s="51">
        <f t="shared" ref="L386" si="658">IF(F386=0,SUM(E386:E388),F386)</f>
        <v>0</v>
      </c>
      <c r="M386" s="53">
        <f>IF(K386&gt;0.9,($D$8/160)*(L386/60)*K386,($D$8/160)*(L386/60)*1)</f>
        <v>0</v>
      </c>
      <c r="N386" s="56">
        <f t="shared" ref="N386" si="659">M386*I386</f>
        <v>0</v>
      </c>
      <c r="O386" s="60">
        <f>IF(K386&gt;0.9,G386*K386,G386*1)</f>
        <v>0</v>
      </c>
      <c r="P386" s="56">
        <f t="shared" ref="P386" si="660">O386*I386</f>
        <v>0</v>
      </c>
      <c r="Q386" s="60">
        <f>IF(K386&gt;0.9,K386*H386,H386*1)</f>
        <v>0</v>
      </c>
      <c r="R386" s="56">
        <f t="shared" ref="R386" si="661">Q386*I386</f>
        <v>0</v>
      </c>
      <c r="S386" s="200">
        <f t="shared" ref="S386" si="662">O386+Q386+M386</f>
        <v>0</v>
      </c>
      <c r="T386" s="201">
        <f t="shared" ref="T386" si="663">N386+P386+R386</f>
        <v>0</v>
      </c>
    </row>
    <row r="387" spans="2:20" x14ac:dyDescent="0.2">
      <c r="B387" s="197"/>
      <c r="C387" s="42"/>
      <c r="D387" s="15" t="s">
        <v>81</v>
      </c>
      <c r="E387" s="198">
        <f>IFERROR(VLOOKUP(D387,vstupy!$B$2:$C$12,2,FALSE),0)</f>
        <v>0</v>
      </c>
      <c r="F387" s="44"/>
      <c r="G387" s="46"/>
      <c r="H387" s="46"/>
      <c r="I387" s="44"/>
      <c r="J387" s="49"/>
      <c r="K387" s="199"/>
      <c r="L387" s="51"/>
      <c r="M387" s="54"/>
      <c r="N387" s="56"/>
      <c r="O387" s="200"/>
      <c r="P387" s="56"/>
      <c r="Q387" s="200"/>
      <c r="R387" s="56"/>
      <c r="S387" s="200"/>
      <c r="T387" s="201"/>
    </row>
    <row r="388" spans="2:20" x14ac:dyDescent="0.2">
      <c r="B388" s="197"/>
      <c r="C388" s="42"/>
      <c r="D388" s="15" t="s">
        <v>81</v>
      </c>
      <c r="E388" s="198">
        <f>IFERROR(VLOOKUP(D388,vstupy!$B$2:$C$12,2,FALSE),0)</f>
        <v>0</v>
      </c>
      <c r="F388" s="44"/>
      <c r="G388" s="46"/>
      <c r="H388" s="46"/>
      <c r="I388" s="44"/>
      <c r="J388" s="59"/>
      <c r="K388" s="199"/>
      <c r="L388" s="51"/>
      <c r="M388" s="60"/>
      <c r="N388" s="58"/>
      <c r="O388" s="200"/>
      <c r="P388" s="58"/>
      <c r="Q388" s="200"/>
      <c r="R388" s="58"/>
      <c r="S388" s="203"/>
      <c r="T388" s="204"/>
    </row>
    <row r="389" spans="2:20" ht="12.75" customHeight="1" x14ac:dyDescent="0.2">
      <c r="B389" s="192">
        <v>127</v>
      </c>
      <c r="C389" s="41"/>
      <c r="D389" s="15" t="s">
        <v>81</v>
      </c>
      <c r="E389" s="198">
        <f>IFERROR(VLOOKUP(D389,vstupy!$B$2:$C$12,2,FALSE),0)</f>
        <v>0</v>
      </c>
      <c r="F389" s="44">
        <v>0</v>
      </c>
      <c r="G389" s="46">
        <v>0</v>
      </c>
      <c r="H389" s="46">
        <v>0</v>
      </c>
      <c r="I389" s="44">
        <v>0</v>
      </c>
      <c r="J389" s="48" t="s">
        <v>68</v>
      </c>
      <c r="K389" s="199">
        <f>VLOOKUP(J389,vstupy!$B$17:$C$27,2,FALSE)</f>
        <v>0</v>
      </c>
      <c r="L389" s="51">
        <f t="shared" ref="L389" si="664">IF(F389=0,SUM(E389:E391),F389)</f>
        <v>0</v>
      </c>
      <c r="M389" s="53">
        <f>IF(K389&gt;0.9,($D$8/160)*(L389/60)*K389,($D$8/160)*(L389/60)*1)</f>
        <v>0</v>
      </c>
      <c r="N389" s="56">
        <f t="shared" ref="N389" si="665">M389*I389</f>
        <v>0</v>
      </c>
      <c r="O389" s="60">
        <f>IF(K389&gt;0.9,G389*K389,G389*1)</f>
        <v>0</v>
      </c>
      <c r="P389" s="56">
        <f t="shared" ref="P389" si="666">O389*I389</f>
        <v>0</v>
      </c>
      <c r="Q389" s="60">
        <f>IF(K389&gt;0.9,K389*H389,H389*1)</f>
        <v>0</v>
      </c>
      <c r="R389" s="56">
        <f t="shared" ref="R389" si="667">Q389*I389</f>
        <v>0</v>
      </c>
      <c r="S389" s="200">
        <f t="shared" ref="S389" si="668">O389+Q389+M389</f>
        <v>0</v>
      </c>
      <c r="T389" s="201">
        <f t="shared" ref="T389" si="669">N389+P389+R389</f>
        <v>0</v>
      </c>
    </row>
    <row r="390" spans="2:20" x14ac:dyDescent="0.2">
      <c r="B390" s="197"/>
      <c r="C390" s="42"/>
      <c r="D390" s="15" t="s">
        <v>81</v>
      </c>
      <c r="E390" s="198">
        <f>IFERROR(VLOOKUP(D390,vstupy!$B$2:$C$12,2,FALSE),0)</f>
        <v>0</v>
      </c>
      <c r="F390" s="44"/>
      <c r="G390" s="46"/>
      <c r="H390" s="46"/>
      <c r="I390" s="44"/>
      <c r="J390" s="49"/>
      <c r="K390" s="199"/>
      <c r="L390" s="51"/>
      <c r="M390" s="54"/>
      <c r="N390" s="56"/>
      <c r="O390" s="200"/>
      <c r="P390" s="56"/>
      <c r="Q390" s="200"/>
      <c r="R390" s="56"/>
      <c r="S390" s="200"/>
      <c r="T390" s="201"/>
    </row>
    <row r="391" spans="2:20" x14ac:dyDescent="0.2">
      <c r="B391" s="197"/>
      <c r="C391" s="42"/>
      <c r="D391" s="15" t="s">
        <v>81</v>
      </c>
      <c r="E391" s="198">
        <f>IFERROR(VLOOKUP(D391,vstupy!$B$2:$C$12,2,FALSE),0)</f>
        <v>0</v>
      </c>
      <c r="F391" s="44"/>
      <c r="G391" s="46"/>
      <c r="H391" s="46"/>
      <c r="I391" s="44"/>
      <c r="J391" s="59"/>
      <c r="K391" s="199"/>
      <c r="L391" s="51"/>
      <c r="M391" s="60"/>
      <c r="N391" s="58"/>
      <c r="O391" s="200"/>
      <c r="P391" s="58"/>
      <c r="Q391" s="200"/>
      <c r="R391" s="58"/>
      <c r="S391" s="203"/>
      <c r="T391" s="204"/>
    </row>
    <row r="392" spans="2:20" ht="12.75" customHeight="1" x14ac:dyDescent="0.2">
      <c r="B392" s="192">
        <v>128</v>
      </c>
      <c r="C392" s="41"/>
      <c r="D392" s="15" t="s">
        <v>81</v>
      </c>
      <c r="E392" s="198">
        <f>IFERROR(VLOOKUP(D392,vstupy!$B$2:$C$12,2,FALSE),0)</f>
        <v>0</v>
      </c>
      <c r="F392" s="44">
        <v>0</v>
      </c>
      <c r="G392" s="46">
        <v>0</v>
      </c>
      <c r="H392" s="46">
        <v>0</v>
      </c>
      <c r="I392" s="44">
        <v>0</v>
      </c>
      <c r="J392" s="48" t="s">
        <v>68</v>
      </c>
      <c r="K392" s="199">
        <f>VLOOKUP(J392,vstupy!$B$17:$C$27,2,FALSE)</f>
        <v>0</v>
      </c>
      <c r="L392" s="51">
        <f t="shared" ref="L392" si="670">IF(F392=0,SUM(E392:E394),F392)</f>
        <v>0</v>
      </c>
      <c r="M392" s="53">
        <f>IF(K392&gt;0.9,($D$8/160)*(L392/60)*K392,($D$8/160)*(L392/60)*1)</f>
        <v>0</v>
      </c>
      <c r="N392" s="56">
        <f t="shared" ref="N392" si="671">M392*I392</f>
        <v>0</v>
      </c>
      <c r="O392" s="60">
        <f>IF(K392&gt;0.9,G392*K392,G392*1)</f>
        <v>0</v>
      </c>
      <c r="P392" s="56">
        <f t="shared" ref="P392" si="672">O392*I392</f>
        <v>0</v>
      </c>
      <c r="Q392" s="60">
        <f>IF(K392&gt;0.9,K392*H392,H392*1)</f>
        <v>0</v>
      </c>
      <c r="R392" s="56">
        <f t="shared" ref="R392" si="673">Q392*I392</f>
        <v>0</v>
      </c>
      <c r="S392" s="200">
        <f t="shared" ref="S392" si="674">O392+Q392+M392</f>
        <v>0</v>
      </c>
      <c r="T392" s="201">
        <f t="shared" ref="T392" si="675">N392+P392+R392</f>
        <v>0</v>
      </c>
    </row>
    <row r="393" spans="2:20" x14ac:dyDescent="0.2">
      <c r="B393" s="197"/>
      <c r="C393" s="42"/>
      <c r="D393" s="15" t="s">
        <v>81</v>
      </c>
      <c r="E393" s="198">
        <f>IFERROR(VLOOKUP(D393,vstupy!$B$2:$C$12,2,FALSE),0)</f>
        <v>0</v>
      </c>
      <c r="F393" s="44"/>
      <c r="G393" s="46"/>
      <c r="H393" s="46"/>
      <c r="I393" s="44"/>
      <c r="J393" s="49"/>
      <c r="K393" s="199"/>
      <c r="L393" s="51"/>
      <c r="M393" s="54"/>
      <c r="N393" s="56"/>
      <c r="O393" s="200"/>
      <c r="P393" s="56"/>
      <c r="Q393" s="200"/>
      <c r="R393" s="56"/>
      <c r="S393" s="200"/>
      <c r="T393" s="201"/>
    </row>
    <row r="394" spans="2:20" x14ac:dyDescent="0.2">
      <c r="B394" s="197"/>
      <c r="C394" s="42"/>
      <c r="D394" s="15" t="s">
        <v>81</v>
      </c>
      <c r="E394" s="198">
        <f>IFERROR(VLOOKUP(D394,vstupy!$B$2:$C$12,2,FALSE),0)</f>
        <v>0</v>
      </c>
      <c r="F394" s="44"/>
      <c r="G394" s="46"/>
      <c r="H394" s="46"/>
      <c r="I394" s="44"/>
      <c r="J394" s="59"/>
      <c r="K394" s="199"/>
      <c r="L394" s="51"/>
      <c r="M394" s="60"/>
      <c r="N394" s="58"/>
      <c r="O394" s="200"/>
      <c r="P394" s="58"/>
      <c r="Q394" s="200"/>
      <c r="R394" s="58"/>
      <c r="S394" s="203"/>
      <c r="T394" s="204"/>
    </row>
    <row r="395" spans="2:20" ht="12.75" customHeight="1" x14ac:dyDescent="0.2">
      <c r="B395" s="192">
        <v>129</v>
      </c>
      <c r="C395" s="41"/>
      <c r="D395" s="15" t="s">
        <v>81</v>
      </c>
      <c r="E395" s="198">
        <f>IFERROR(VLOOKUP(D395,vstupy!$B$2:$C$12,2,FALSE),0)</f>
        <v>0</v>
      </c>
      <c r="F395" s="44">
        <v>0</v>
      </c>
      <c r="G395" s="46">
        <v>0</v>
      </c>
      <c r="H395" s="46">
        <v>0</v>
      </c>
      <c r="I395" s="44">
        <v>0</v>
      </c>
      <c r="J395" s="48" t="s">
        <v>68</v>
      </c>
      <c r="K395" s="199">
        <f>VLOOKUP(J395,vstupy!$B$17:$C$27,2,FALSE)</f>
        <v>0</v>
      </c>
      <c r="L395" s="51">
        <f t="shared" ref="L395" si="676">IF(F395=0,SUM(E395:E397),F395)</f>
        <v>0</v>
      </c>
      <c r="M395" s="53">
        <f>IF(K395&gt;0.9,($D$8/160)*(L395/60)*K395,($D$8/160)*(L395/60)*1)</f>
        <v>0</v>
      </c>
      <c r="N395" s="56">
        <f t="shared" ref="N395" si="677">M395*I395</f>
        <v>0</v>
      </c>
      <c r="O395" s="60">
        <f>IF(K395&gt;0.9,G395*K395,G395*1)</f>
        <v>0</v>
      </c>
      <c r="P395" s="56">
        <f t="shared" ref="P395" si="678">O395*I395</f>
        <v>0</v>
      </c>
      <c r="Q395" s="60">
        <f>IF(K395&gt;0.9,K395*H395,H395*1)</f>
        <v>0</v>
      </c>
      <c r="R395" s="56">
        <f t="shared" ref="R395" si="679">Q395*I395</f>
        <v>0</v>
      </c>
      <c r="S395" s="200">
        <f t="shared" ref="S395" si="680">O395+Q395+M395</f>
        <v>0</v>
      </c>
      <c r="T395" s="201">
        <f t="shared" ref="T395" si="681">N395+P395+R395</f>
        <v>0</v>
      </c>
    </row>
    <row r="396" spans="2:20" x14ac:dyDescent="0.2">
      <c r="B396" s="197"/>
      <c r="C396" s="42"/>
      <c r="D396" s="15" t="s">
        <v>81</v>
      </c>
      <c r="E396" s="198">
        <f>IFERROR(VLOOKUP(D396,vstupy!$B$2:$C$12,2,FALSE),0)</f>
        <v>0</v>
      </c>
      <c r="F396" s="44"/>
      <c r="G396" s="46"/>
      <c r="H396" s="46"/>
      <c r="I396" s="44"/>
      <c r="J396" s="49"/>
      <c r="K396" s="199"/>
      <c r="L396" s="51"/>
      <c r="M396" s="54"/>
      <c r="N396" s="56"/>
      <c r="O396" s="200"/>
      <c r="P396" s="56"/>
      <c r="Q396" s="200"/>
      <c r="R396" s="56"/>
      <c r="S396" s="200"/>
      <c r="T396" s="201"/>
    </row>
    <row r="397" spans="2:20" x14ac:dyDescent="0.2">
      <c r="B397" s="197"/>
      <c r="C397" s="42"/>
      <c r="D397" s="15" t="s">
        <v>81</v>
      </c>
      <c r="E397" s="198">
        <f>IFERROR(VLOOKUP(D397,vstupy!$B$2:$C$12,2,FALSE),0)</f>
        <v>0</v>
      </c>
      <c r="F397" s="44"/>
      <c r="G397" s="46"/>
      <c r="H397" s="46"/>
      <c r="I397" s="44"/>
      <c r="J397" s="59"/>
      <c r="K397" s="199"/>
      <c r="L397" s="51"/>
      <c r="M397" s="60"/>
      <c r="N397" s="58"/>
      <c r="O397" s="200"/>
      <c r="P397" s="58"/>
      <c r="Q397" s="200"/>
      <c r="R397" s="58"/>
      <c r="S397" s="203"/>
      <c r="T397" s="204"/>
    </row>
    <row r="398" spans="2:20" ht="12.75" customHeight="1" x14ac:dyDescent="0.2">
      <c r="B398" s="192">
        <v>130</v>
      </c>
      <c r="C398" s="41"/>
      <c r="D398" s="15" t="s">
        <v>81</v>
      </c>
      <c r="E398" s="198">
        <f>IFERROR(VLOOKUP(D398,vstupy!$B$2:$C$12,2,FALSE),0)</f>
        <v>0</v>
      </c>
      <c r="F398" s="44">
        <v>0</v>
      </c>
      <c r="G398" s="46">
        <v>0</v>
      </c>
      <c r="H398" s="46">
        <v>0</v>
      </c>
      <c r="I398" s="44">
        <v>0</v>
      </c>
      <c r="J398" s="48" t="s">
        <v>68</v>
      </c>
      <c r="K398" s="199">
        <f>VLOOKUP(J398,vstupy!$B$17:$C$27,2,FALSE)</f>
        <v>0</v>
      </c>
      <c r="L398" s="51">
        <f t="shared" ref="L398" si="682">IF(F398=0,SUM(E398:E400),F398)</f>
        <v>0</v>
      </c>
      <c r="M398" s="53">
        <f>IF(K398&gt;0.9,($D$8/160)*(L398/60)*K398,($D$8/160)*(L398/60)*1)</f>
        <v>0</v>
      </c>
      <c r="N398" s="56">
        <f t="shared" ref="N398" si="683">M398*I398</f>
        <v>0</v>
      </c>
      <c r="O398" s="60">
        <f>IF(K398&gt;0.9,G398*K398,G398*1)</f>
        <v>0</v>
      </c>
      <c r="P398" s="56">
        <f t="shared" ref="P398" si="684">O398*I398</f>
        <v>0</v>
      </c>
      <c r="Q398" s="60">
        <f>IF(K398&gt;0.9,K398*H398,H398*1)</f>
        <v>0</v>
      </c>
      <c r="R398" s="56">
        <f t="shared" ref="R398" si="685">Q398*I398</f>
        <v>0</v>
      </c>
      <c r="S398" s="200">
        <f t="shared" ref="S398" si="686">O398+Q398+M398</f>
        <v>0</v>
      </c>
      <c r="T398" s="201">
        <f t="shared" ref="T398" si="687">N398+P398+R398</f>
        <v>0</v>
      </c>
    </row>
    <row r="399" spans="2:20" x14ac:dyDescent="0.2">
      <c r="B399" s="197"/>
      <c r="C399" s="42"/>
      <c r="D399" s="15" t="s">
        <v>81</v>
      </c>
      <c r="E399" s="198">
        <f>IFERROR(VLOOKUP(D399,vstupy!$B$2:$C$12,2,FALSE),0)</f>
        <v>0</v>
      </c>
      <c r="F399" s="44"/>
      <c r="G399" s="46"/>
      <c r="H399" s="46"/>
      <c r="I399" s="44"/>
      <c r="J399" s="49"/>
      <c r="K399" s="199"/>
      <c r="L399" s="51"/>
      <c r="M399" s="54"/>
      <c r="N399" s="56"/>
      <c r="O399" s="200"/>
      <c r="P399" s="56"/>
      <c r="Q399" s="200"/>
      <c r="R399" s="56"/>
      <c r="S399" s="200"/>
      <c r="T399" s="201"/>
    </row>
    <row r="400" spans="2:20" x14ac:dyDescent="0.2">
      <c r="B400" s="197"/>
      <c r="C400" s="42"/>
      <c r="D400" s="15" t="s">
        <v>81</v>
      </c>
      <c r="E400" s="198">
        <f>IFERROR(VLOOKUP(D400,vstupy!$B$2:$C$12,2,FALSE),0)</f>
        <v>0</v>
      </c>
      <c r="F400" s="44"/>
      <c r="G400" s="46"/>
      <c r="H400" s="46"/>
      <c r="I400" s="44"/>
      <c r="J400" s="59"/>
      <c r="K400" s="199"/>
      <c r="L400" s="51"/>
      <c r="M400" s="60"/>
      <c r="N400" s="58"/>
      <c r="O400" s="200"/>
      <c r="P400" s="58"/>
      <c r="Q400" s="200"/>
      <c r="R400" s="58"/>
      <c r="S400" s="203"/>
      <c r="T400" s="204"/>
    </row>
    <row r="401" spans="2:20" ht="12.75" customHeight="1" x14ac:dyDescent="0.2">
      <c r="B401" s="192">
        <v>131</v>
      </c>
      <c r="C401" s="41"/>
      <c r="D401" s="15" t="s">
        <v>81</v>
      </c>
      <c r="E401" s="198">
        <f>IFERROR(VLOOKUP(D401,vstupy!$B$2:$C$12,2,FALSE),0)</f>
        <v>0</v>
      </c>
      <c r="F401" s="44">
        <v>0</v>
      </c>
      <c r="G401" s="46">
        <v>0</v>
      </c>
      <c r="H401" s="46">
        <v>0</v>
      </c>
      <c r="I401" s="44">
        <v>0</v>
      </c>
      <c r="J401" s="48" t="s">
        <v>68</v>
      </c>
      <c r="K401" s="199">
        <f>VLOOKUP(J401,vstupy!$B$17:$C$27,2,FALSE)</f>
        <v>0</v>
      </c>
      <c r="L401" s="51">
        <f t="shared" ref="L401" si="688">IF(F401=0,SUM(E401:E403),F401)</f>
        <v>0</v>
      </c>
      <c r="M401" s="53">
        <f>IF(K401&gt;0.9,($D$8/160)*(L401/60)*K401,($D$8/160)*(L401/60)*1)</f>
        <v>0</v>
      </c>
      <c r="N401" s="56">
        <f t="shared" ref="N401" si="689">M401*I401</f>
        <v>0</v>
      </c>
      <c r="O401" s="60">
        <f>IF(K401&gt;0.9,G401*K401,G401*1)</f>
        <v>0</v>
      </c>
      <c r="P401" s="56">
        <f t="shared" ref="P401" si="690">O401*I401</f>
        <v>0</v>
      </c>
      <c r="Q401" s="60">
        <f>IF(K401&gt;0.9,K401*H401,H401*1)</f>
        <v>0</v>
      </c>
      <c r="R401" s="56">
        <f t="shared" ref="R401" si="691">Q401*I401</f>
        <v>0</v>
      </c>
      <c r="S401" s="200">
        <f t="shared" ref="S401" si="692">O401+Q401+M401</f>
        <v>0</v>
      </c>
      <c r="T401" s="201">
        <f t="shared" ref="T401" si="693">N401+P401+R401</f>
        <v>0</v>
      </c>
    </row>
    <row r="402" spans="2:20" x14ac:dyDescent="0.2">
      <c r="B402" s="197"/>
      <c r="C402" s="42"/>
      <c r="D402" s="15" t="s">
        <v>81</v>
      </c>
      <c r="E402" s="198">
        <f>IFERROR(VLOOKUP(D402,vstupy!$B$2:$C$12,2,FALSE),0)</f>
        <v>0</v>
      </c>
      <c r="F402" s="44"/>
      <c r="G402" s="46"/>
      <c r="H402" s="46"/>
      <c r="I402" s="44"/>
      <c r="J402" s="49"/>
      <c r="K402" s="199"/>
      <c r="L402" s="51"/>
      <c r="M402" s="54"/>
      <c r="N402" s="56"/>
      <c r="O402" s="200"/>
      <c r="P402" s="56"/>
      <c r="Q402" s="200"/>
      <c r="R402" s="56"/>
      <c r="S402" s="200"/>
      <c r="T402" s="201"/>
    </row>
    <row r="403" spans="2:20" x14ac:dyDescent="0.2">
      <c r="B403" s="197"/>
      <c r="C403" s="42"/>
      <c r="D403" s="15" t="s">
        <v>81</v>
      </c>
      <c r="E403" s="198">
        <f>IFERROR(VLOOKUP(D403,vstupy!$B$2:$C$12,2,FALSE),0)</f>
        <v>0</v>
      </c>
      <c r="F403" s="44"/>
      <c r="G403" s="46"/>
      <c r="H403" s="46"/>
      <c r="I403" s="44"/>
      <c r="J403" s="59"/>
      <c r="K403" s="199"/>
      <c r="L403" s="51"/>
      <c r="M403" s="60"/>
      <c r="N403" s="58"/>
      <c r="O403" s="200"/>
      <c r="P403" s="58"/>
      <c r="Q403" s="200"/>
      <c r="R403" s="58"/>
      <c r="S403" s="203"/>
      <c r="T403" s="204"/>
    </row>
    <row r="404" spans="2:20" ht="12.75" customHeight="1" x14ac:dyDescent="0.2">
      <c r="B404" s="192">
        <v>132</v>
      </c>
      <c r="C404" s="41"/>
      <c r="D404" s="15" t="s">
        <v>81</v>
      </c>
      <c r="E404" s="198">
        <f>IFERROR(VLOOKUP(D404,vstupy!$B$2:$C$12,2,FALSE),0)</f>
        <v>0</v>
      </c>
      <c r="F404" s="44">
        <v>0</v>
      </c>
      <c r="G404" s="46">
        <v>0</v>
      </c>
      <c r="H404" s="46">
        <v>0</v>
      </c>
      <c r="I404" s="44">
        <v>0</v>
      </c>
      <c r="J404" s="48" t="s">
        <v>68</v>
      </c>
      <c r="K404" s="199">
        <f>VLOOKUP(J404,vstupy!$B$17:$C$27,2,FALSE)</f>
        <v>0</v>
      </c>
      <c r="L404" s="51">
        <f t="shared" ref="L404" si="694">IF(F404=0,SUM(E404:E406),F404)</f>
        <v>0</v>
      </c>
      <c r="M404" s="53">
        <f>IF(K404&gt;0.9,($D$8/160)*(L404/60)*K404,($D$8/160)*(L404/60)*1)</f>
        <v>0</v>
      </c>
      <c r="N404" s="56">
        <f t="shared" ref="N404" si="695">M404*I404</f>
        <v>0</v>
      </c>
      <c r="O404" s="60">
        <f>IF(K404&gt;0.9,G404*K404,G404*1)</f>
        <v>0</v>
      </c>
      <c r="P404" s="56">
        <f t="shared" ref="P404" si="696">O404*I404</f>
        <v>0</v>
      </c>
      <c r="Q404" s="60">
        <f>IF(K404&gt;0.9,K404*H404,H404*1)</f>
        <v>0</v>
      </c>
      <c r="R404" s="56">
        <f t="shared" ref="R404" si="697">Q404*I404</f>
        <v>0</v>
      </c>
      <c r="S404" s="200">
        <f t="shared" ref="S404" si="698">O404+Q404+M404</f>
        <v>0</v>
      </c>
      <c r="T404" s="201">
        <f t="shared" ref="T404" si="699">N404+P404+R404</f>
        <v>0</v>
      </c>
    </row>
    <row r="405" spans="2:20" x14ac:dyDescent="0.2">
      <c r="B405" s="197"/>
      <c r="C405" s="42"/>
      <c r="D405" s="15" t="s">
        <v>81</v>
      </c>
      <c r="E405" s="198">
        <f>IFERROR(VLOOKUP(D405,vstupy!$B$2:$C$12,2,FALSE),0)</f>
        <v>0</v>
      </c>
      <c r="F405" s="44"/>
      <c r="G405" s="46"/>
      <c r="H405" s="46"/>
      <c r="I405" s="44"/>
      <c r="J405" s="49"/>
      <c r="K405" s="199"/>
      <c r="L405" s="51"/>
      <c r="M405" s="54"/>
      <c r="N405" s="56"/>
      <c r="O405" s="200"/>
      <c r="P405" s="56"/>
      <c r="Q405" s="200"/>
      <c r="R405" s="56"/>
      <c r="S405" s="200"/>
      <c r="T405" s="201"/>
    </row>
    <row r="406" spans="2:20" x14ac:dyDescent="0.2">
      <c r="B406" s="197"/>
      <c r="C406" s="42"/>
      <c r="D406" s="15" t="s">
        <v>81</v>
      </c>
      <c r="E406" s="198">
        <f>IFERROR(VLOOKUP(D406,vstupy!$B$2:$C$12,2,FALSE),0)</f>
        <v>0</v>
      </c>
      <c r="F406" s="44"/>
      <c r="G406" s="46"/>
      <c r="H406" s="46"/>
      <c r="I406" s="44"/>
      <c r="J406" s="59"/>
      <c r="K406" s="199"/>
      <c r="L406" s="51"/>
      <c r="M406" s="60"/>
      <c r="N406" s="58"/>
      <c r="O406" s="200"/>
      <c r="P406" s="58"/>
      <c r="Q406" s="200"/>
      <c r="R406" s="58"/>
      <c r="S406" s="203"/>
      <c r="T406" s="204"/>
    </row>
    <row r="407" spans="2:20" ht="12.75" customHeight="1" x14ac:dyDescent="0.2">
      <c r="B407" s="192">
        <v>133</v>
      </c>
      <c r="C407" s="41"/>
      <c r="D407" s="15" t="s">
        <v>81</v>
      </c>
      <c r="E407" s="198">
        <f>IFERROR(VLOOKUP(D407,vstupy!$B$2:$C$12,2,FALSE),0)</f>
        <v>0</v>
      </c>
      <c r="F407" s="44">
        <v>0</v>
      </c>
      <c r="G407" s="46">
        <v>0</v>
      </c>
      <c r="H407" s="46">
        <v>0</v>
      </c>
      <c r="I407" s="44">
        <v>0</v>
      </c>
      <c r="J407" s="48" t="s">
        <v>68</v>
      </c>
      <c r="K407" s="199">
        <f>VLOOKUP(J407,vstupy!$B$17:$C$27,2,FALSE)</f>
        <v>0</v>
      </c>
      <c r="L407" s="51">
        <f t="shared" ref="L407" si="700">IF(F407=0,SUM(E407:E409),F407)</f>
        <v>0</v>
      </c>
      <c r="M407" s="53">
        <f>IF(K407&gt;0.9,($D$8/160)*(L407/60)*K407,($D$8/160)*(L407/60)*1)</f>
        <v>0</v>
      </c>
      <c r="N407" s="56">
        <f t="shared" ref="N407" si="701">M407*I407</f>
        <v>0</v>
      </c>
      <c r="O407" s="60">
        <f>IF(K407&gt;0.9,G407*K407,G407*1)</f>
        <v>0</v>
      </c>
      <c r="P407" s="56">
        <f t="shared" ref="P407" si="702">O407*I407</f>
        <v>0</v>
      </c>
      <c r="Q407" s="60">
        <f>IF(K407&gt;0.9,K407*H407,H407*1)</f>
        <v>0</v>
      </c>
      <c r="R407" s="56">
        <f t="shared" ref="R407" si="703">Q407*I407</f>
        <v>0</v>
      </c>
      <c r="S407" s="200">
        <f t="shared" ref="S407" si="704">O407+Q407+M407</f>
        <v>0</v>
      </c>
      <c r="T407" s="201">
        <f t="shared" ref="T407" si="705">N407+P407+R407</f>
        <v>0</v>
      </c>
    </row>
    <row r="408" spans="2:20" x14ac:dyDescent="0.2">
      <c r="B408" s="197"/>
      <c r="C408" s="42"/>
      <c r="D408" s="15" t="s">
        <v>81</v>
      </c>
      <c r="E408" s="198">
        <f>IFERROR(VLOOKUP(D408,vstupy!$B$2:$C$12,2,FALSE),0)</f>
        <v>0</v>
      </c>
      <c r="F408" s="44"/>
      <c r="G408" s="46"/>
      <c r="H408" s="46"/>
      <c r="I408" s="44"/>
      <c r="J408" s="49"/>
      <c r="K408" s="199"/>
      <c r="L408" s="51"/>
      <c r="M408" s="54"/>
      <c r="N408" s="56"/>
      <c r="O408" s="200"/>
      <c r="P408" s="56"/>
      <c r="Q408" s="200"/>
      <c r="R408" s="56"/>
      <c r="S408" s="200"/>
      <c r="T408" s="201"/>
    </row>
    <row r="409" spans="2:20" x14ac:dyDescent="0.2">
      <c r="B409" s="197"/>
      <c r="C409" s="42"/>
      <c r="D409" s="15" t="s">
        <v>81</v>
      </c>
      <c r="E409" s="198">
        <f>IFERROR(VLOOKUP(D409,vstupy!$B$2:$C$12,2,FALSE),0)</f>
        <v>0</v>
      </c>
      <c r="F409" s="44"/>
      <c r="G409" s="46"/>
      <c r="H409" s="46"/>
      <c r="I409" s="44"/>
      <c r="J409" s="59"/>
      <c r="K409" s="199"/>
      <c r="L409" s="51"/>
      <c r="M409" s="60"/>
      <c r="N409" s="58"/>
      <c r="O409" s="200"/>
      <c r="P409" s="58"/>
      <c r="Q409" s="200"/>
      <c r="R409" s="58"/>
      <c r="S409" s="203"/>
      <c r="T409" s="204"/>
    </row>
    <row r="410" spans="2:20" ht="12.75" customHeight="1" x14ac:dyDescent="0.2">
      <c r="B410" s="192">
        <v>134</v>
      </c>
      <c r="C410" s="41"/>
      <c r="D410" s="15" t="s">
        <v>81</v>
      </c>
      <c r="E410" s="198">
        <f>IFERROR(VLOOKUP(D410,vstupy!$B$2:$C$12,2,FALSE),0)</f>
        <v>0</v>
      </c>
      <c r="F410" s="44">
        <v>0</v>
      </c>
      <c r="G410" s="46">
        <v>0</v>
      </c>
      <c r="H410" s="46">
        <v>0</v>
      </c>
      <c r="I410" s="44">
        <v>0</v>
      </c>
      <c r="J410" s="48" t="s">
        <v>68</v>
      </c>
      <c r="K410" s="199">
        <f>VLOOKUP(J410,vstupy!$B$17:$C$27,2,FALSE)</f>
        <v>0</v>
      </c>
      <c r="L410" s="51">
        <f t="shared" ref="L410" si="706">IF(F410=0,SUM(E410:E412),F410)</f>
        <v>0</v>
      </c>
      <c r="M410" s="53">
        <f>IF(K410&gt;0.9,($D$8/160)*(L410/60)*K410,($D$8/160)*(L410/60)*1)</f>
        <v>0</v>
      </c>
      <c r="N410" s="56">
        <f t="shared" ref="N410" si="707">M410*I410</f>
        <v>0</v>
      </c>
      <c r="O410" s="60">
        <f>IF(K410&gt;0.9,G410*K410,G410*1)</f>
        <v>0</v>
      </c>
      <c r="P410" s="56">
        <f t="shared" ref="P410" si="708">O410*I410</f>
        <v>0</v>
      </c>
      <c r="Q410" s="60">
        <f>IF(K410&gt;0.9,K410*H410,H410*1)</f>
        <v>0</v>
      </c>
      <c r="R410" s="56">
        <f t="shared" ref="R410" si="709">Q410*I410</f>
        <v>0</v>
      </c>
      <c r="S410" s="200">
        <f t="shared" ref="S410" si="710">O410+Q410+M410</f>
        <v>0</v>
      </c>
      <c r="T410" s="201">
        <f t="shared" ref="T410" si="711">N410+P410+R410</f>
        <v>0</v>
      </c>
    </row>
    <row r="411" spans="2:20" x14ac:dyDescent="0.2">
      <c r="B411" s="197"/>
      <c r="C411" s="42"/>
      <c r="D411" s="15" t="s">
        <v>81</v>
      </c>
      <c r="E411" s="198">
        <f>IFERROR(VLOOKUP(D411,vstupy!$B$2:$C$12,2,FALSE),0)</f>
        <v>0</v>
      </c>
      <c r="F411" s="44"/>
      <c r="G411" s="46"/>
      <c r="H411" s="46"/>
      <c r="I411" s="44"/>
      <c r="J411" s="49"/>
      <c r="K411" s="199"/>
      <c r="L411" s="51"/>
      <c r="M411" s="54"/>
      <c r="N411" s="56"/>
      <c r="O411" s="200"/>
      <c r="P411" s="56"/>
      <c r="Q411" s="200"/>
      <c r="R411" s="56"/>
      <c r="S411" s="200"/>
      <c r="T411" s="201"/>
    </row>
    <row r="412" spans="2:20" x14ac:dyDescent="0.2">
      <c r="B412" s="197"/>
      <c r="C412" s="42"/>
      <c r="D412" s="15" t="s">
        <v>81</v>
      </c>
      <c r="E412" s="198">
        <f>IFERROR(VLOOKUP(D412,vstupy!$B$2:$C$12,2,FALSE),0)</f>
        <v>0</v>
      </c>
      <c r="F412" s="44"/>
      <c r="G412" s="46"/>
      <c r="H412" s="46"/>
      <c r="I412" s="44"/>
      <c r="J412" s="59"/>
      <c r="K412" s="199"/>
      <c r="L412" s="51"/>
      <c r="M412" s="60"/>
      <c r="N412" s="58"/>
      <c r="O412" s="200"/>
      <c r="P412" s="58"/>
      <c r="Q412" s="200"/>
      <c r="R412" s="58"/>
      <c r="S412" s="203"/>
      <c r="T412" s="204"/>
    </row>
    <row r="413" spans="2:20" ht="12.75" customHeight="1" x14ac:dyDescent="0.2">
      <c r="B413" s="192">
        <v>135</v>
      </c>
      <c r="C413" s="41"/>
      <c r="D413" s="15" t="s">
        <v>81</v>
      </c>
      <c r="E413" s="198">
        <f>IFERROR(VLOOKUP(D413,vstupy!$B$2:$C$12,2,FALSE),0)</f>
        <v>0</v>
      </c>
      <c r="F413" s="44">
        <v>0</v>
      </c>
      <c r="G413" s="46">
        <v>0</v>
      </c>
      <c r="H413" s="46">
        <v>0</v>
      </c>
      <c r="I413" s="44">
        <v>0</v>
      </c>
      <c r="J413" s="48" t="s">
        <v>68</v>
      </c>
      <c r="K413" s="199">
        <f>VLOOKUP(J413,vstupy!$B$17:$C$27,2,FALSE)</f>
        <v>0</v>
      </c>
      <c r="L413" s="51">
        <f t="shared" ref="L413" si="712">IF(F413=0,SUM(E413:E415),F413)</f>
        <v>0</v>
      </c>
      <c r="M413" s="53">
        <f>IF(K413&gt;0.9,($D$8/160)*(L413/60)*K413,($D$8/160)*(L413/60)*1)</f>
        <v>0</v>
      </c>
      <c r="N413" s="56">
        <f t="shared" ref="N413" si="713">M413*I413</f>
        <v>0</v>
      </c>
      <c r="O413" s="60">
        <f>IF(K413&gt;0.9,G413*K413,G413*1)</f>
        <v>0</v>
      </c>
      <c r="P413" s="56">
        <f t="shared" ref="P413" si="714">O413*I413</f>
        <v>0</v>
      </c>
      <c r="Q413" s="60">
        <f>IF(K413&gt;0.9,K413*H413,H413*1)</f>
        <v>0</v>
      </c>
      <c r="R413" s="56">
        <f t="shared" ref="R413" si="715">Q413*I413</f>
        <v>0</v>
      </c>
      <c r="S413" s="200">
        <f t="shared" ref="S413" si="716">O413+Q413+M413</f>
        <v>0</v>
      </c>
      <c r="T413" s="201">
        <f t="shared" ref="T413" si="717">N413+P413+R413</f>
        <v>0</v>
      </c>
    </row>
    <row r="414" spans="2:20" x14ac:dyDescent="0.2">
      <c r="B414" s="197"/>
      <c r="C414" s="42"/>
      <c r="D414" s="15" t="s">
        <v>81</v>
      </c>
      <c r="E414" s="198">
        <f>IFERROR(VLOOKUP(D414,vstupy!$B$2:$C$12,2,FALSE),0)</f>
        <v>0</v>
      </c>
      <c r="F414" s="44"/>
      <c r="G414" s="46"/>
      <c r="H414" s="46"/>
      <c r="I414" s="44"/>
      <c r="J414" s="49"/>
      <c r="K414" s="199"/>
      <c r="L414" s="51"/>
      <c r="M414" s="54"/>
      <c r="N414" s="56"/>
      <c r="O414" s="200"/>
      <c r="P414" s="56"/>
      <c r="Q414" s="200"/>
      <c r="R414" s="56"/>
      <c r="S414" s="200"/>
      <c r="T414" s="201"/>
    </row>
    <row r="415" spans="2:20" x14ac:dyDescent="0.2">
      <c r="B415" s="197"/>
      <c r="C415" s="42"/>
      <c r="D415" s="15" t="s">
        <v>81</v>
      </c>
      <c r="E415" s="198">
        <f>IFERROR(VLOOKUP(D415,vstupy!$B$2:$C$12,2,FALSE),0)</f>
        <v>0</v>
      </c>
      <c r="F415" s="44"/>
      <c r="G415" s="46"/>
      <c r="H415" s="46"/>
      <c r="I415" s="44"/>
      <c r="J415" s="59"/>
      <c r="K415" s="199"/>
      <c r="L415" s="51"/>
      <c r="M415" s="60"/>
      <c r="N415" s="58"/>
      <c r="O415" s="200"/>
      <c r="P415" s="58"/>
      <c r="Q415" s="200"/>
      <c r="R415" s="58"/>
      <c r="S415" s="203"/>
      <c r="T415" s="204"/>
    </row>
    <row r="416" spans="2:20" ht="12.75" customHeight="1" x14ac:dyDescent="0.2">
      <c r="B416" s="192">
        <v>136</v>
      </c>
      <c r="C416" s="41"/>
      <c r="D416" s="15" t="s">
        <v>81</v>
      </c>
      <c r="E416" s="198">
        <f>IFERROR(VLOOKUP(D416,vstupy!$B$2:$C$12,2,FALSE),0)</f>
        <v>0</v>
      </c>
      <c r="F416" s="44">
        <v>0</v>
      </c>
      <c r="G416" s="46">
        <v>0</v>
      </c>
      <c r="H416" s="46">
        <v>0</v>
      </c>
      <c r="I416" s="44">
        <v>0</v>
      </c>
      <c r="J416" s="48" t="s">
        <v>68</v>
      </c>
      <c r="K416" s="199">
        <f>VLOOKUP(J416,vstupy!$B$17:$C$27,2,FALSE)</f>
        <v>0</v>
      </c>
      <c r="L416" s="51">
        <f t="shared" ref="L416" si="718">IF(F416=0,SUM(E416:E418),F416)</f>
        <v>0</v>
      </c>
      <c r="M416" s="53">
        <f>IF(K416&gt;0.9,($D$8/160)*(L416/60)*K416,($D$8/160)*(L416/60)*1)</f>
        <v>0</v>
      </c>
      <c r="N416" s="56">
        <f t="shared" ref="N416" si="719">M416*I416</f>
        <v>0</v>
      </c>
      <c r="O416" s="60">
        <f>IF(K416&gt;0.9,G416*K416,G416*1)</f>
        <v>0</v>
      </c>
      <c r="P416" s="56">
        <f t="shared" ref="P416" si="720">O416*I416</f>
        <v>0</v>
      </c>
      <c r="Q416" s="60">
        <f>IF(K416&gt;0.9,K416*H416,H416*1)</f>
        <v>0</v>
      </c>
      <c r="R416" s="56">
        <f t="shared" ref="R416" si="721">Q416*I416</f>
        <v>0</v>
      </c>
      <c r="S416" s="200">
        <f t="shared" ref="S416" si="722">O416+Q416+M416</f>
        <v>0</v>
      </c>
      <c r="T416" s="201">
        <f t="shared" ref="T416" si="723">N416+P416+R416</f>
        <v>0</v>
      </c>
    </row>
    <row r="417" spans="2:20" x14ac:dyDescent="0.2">
      <c r="B417" s="197"/>
      <c r="C417" s="42"/>
      <c r="D417" s="15" t="s">
        <v>81</v>
      </c>
      <c r="E417" s="198">
        <f>IFERROR(VLOOKUP(D417,vstupy!$B$2:$C$12,2,FALSE),0)</f>
        <v>0</v>
      </c>
      <c r="F417" s="44"/>
      <c r="G417" s="46"/>
      <c r="H417" s="46"/>
      <c r="I417" s="44"/>
      <c r="J417" s="49"/>
      <c r="K417" s="199"/>
      <c r="L417" s="51"/>
      <c r="M417" s="54"/>
      <c r="N417" s="56"/>
      <c r="O417" s="200"/>
      <c r="P417" s="56"/>
      <c r="Q417" s="200"/>
      <c r="R417" s="56"/>
      <c r="S417" s="200"/>
      <c r="T417" s="201"/>
    </row>
    <row r="418" spans="2:20" x14ac:dyDescent="0.2">
      <c r="B418" s="197"/>
      <c r="C418" s="42"/>
      <c r="D418" s="15" t="s">
        <v>81</v>
      </c>
      <c r="E418" s="198">
        <f>IFERROR(VLOOKUP(D418,vstupy!$B$2:$C$12,2,FALSE),0)</f>
        <v>0</v>
      </c>
      <c r="F418" s="44"/>
      <c r="G418" s="46"/>
      <c r="H418" s="46"/>
      <c r="I418" s="44"/>
      <c r="J418" s="59"/>
      <c r="K418" s="199"/>
      <c r="L418" s="51"/>
      <c r="M418" s="60"/>
      <c r="N418" s="58"/>
      <c r="O418" s="200"/>
      <c r="P418" s="58"/>
      <c r="Q418" s="200"/>
      <c r="R418" s="58"/>
      <c r="S418" s="203"/>
      <c r="T418" s="204"/>
    </row>
    <row r="419" spans="2:20" ht="12.75" customHeight="1" x14ac:dyDescent="0.2">
      <c r="B419" s="192">
        <v>137</v>
      </c>
      <c r="C419" s="41"/>
      <c r="D419" s="15" t="s">
        <v>81</v>
      </c>
      <c r="E419" s="198">
        <f>IFERROR(VLOOKUP(D419,vstupy!$B$2:$C$12,2,FALSE),0)</f>
        <v>0</v>
      </c>
      <c r="F419" s="44">
        <v>0</v>
      </c>
      <c r="G419" s="46">
        <v>0</v>
      </c>
      <c r="H419" s="46">
        <v>0</v>
      </c>
      <c r="I419" s="44">
        <v>0</v>
      </c>
      <c r="J419" s="48" t="s">
        <v>68</v>
      </c>
      <c r="K419" s="199">
        <f>VLOOKUP(J419,vstupy!$B$17:$C$27,2,FALSE)</f>
        <v>0</v>
      </c>
      <c r="L419" s="51">
        <f t="shared" ref="L419" si="724">IF(F419=0,SUM(E419:E421),F419)</f>
        <v>0</v>
      </c>
      <c r="M419" s="53">
        <f>IF(K419&gt;0.9,($D$8/160)*(L419/60)*K419,($D$8/160)*(L419/60)*1)</f>
        <v>0</v>
      </c>
      <c r="N419" s="56">
        <f t="shared" ref="N419" si="725">M419*I419</f>
        <v>0</v>
      </c>
      <c r="O419" s="60">
        <f>IF(K419&gt;0.9,G419*K419,G419*1)</f>
        <v>0</v>
      </c>
      <c r="P419" s="56">
        <f t="shared" ref="P419" si="726">O419*I419</f>
        <v>0</v>
      </c>
      <c r="Q419" s="60">
        <f>IF(K419&gt;0.9,K419*H419,H419*1)</f>
        <v>0</v>
      </c>
      <c r="R419" s="56">
        <f t="shared" ref="R419" si="727">Q419*I419</f>
        <v>0</v>
      </c>
      <c r="S419" s="200">
        <f t="shared" ref="S419" si="728">O419+Q419+M419</f>
        <v>0</v>
      </c>
      <c r="T419" s="201">
        <f t="shared" ref="T419" si="729">N419+P419+R419</f>
        <v>0</v>
      </c>
    </row>
    <row r="420" spans="2:20" x14ac:dyDescent="0.2">
      <c r="B420" s="197"/>
      <c r="C420" s="42"/>
      <c r="D420" s="15" t="s">
        <v>81</v>
      </c>
      <c r="E420" s="198">
        <f>IFERROR(VLOOKUP(D420,vstupy!$B$2:$C$12,2,FALSE),0)</f>
        <v>0</v>
      </c>
      <c r="F420" s="44"/>
      <c r="G420" s="46"/>
      <c r="H420" s="46"/>
      <c r="I420" s="44"/>
      <c r="J420" s="49"/>
      <c r="K420" s="199"/>
      <c r="L420" s="51"/>
      <c r="M420" s="54"/>
      <c r="N420" s="56"/>
      <c r="O420" s="200"/>
      <c r="P420" s="56"/>
      <c r="Q420" s="200"/>
      <c r="R420" s="56"/>
      <c r="S420" s="200"/>
      <c r="T420" s="201"/>
    </row>
    <row r="421" spans="2:20" x14ac:dyDescent="0.2">
      <c r="B421" s="197"/>
      <c r="C421" s="42"/>
      <c r="D421" s="15" t="s">
        <v>81</v>
      </c>
      <c r="E421" s="198">
        <f>IFERROR(VLOOKUP(D421,vstupy!$B$2:$C$12,2,FALSE),0)</f>
        <v>0</v>
      </c>
      <c r="F421" s="44"/>
      <c r="G421" s="46"/>
      <c r="H421" s="46"/>
      <c r="I421" s="44"/>
      <c r="J421" s="59"/>
      <c r="K421" s="199"/>
      <c r="L421" s="51"/>
      <c r="M421" s="60"/>
      <c r="N421" s="58"/>
      <c r="O421" s="200"/>
      <c r="P421" s="58"/>
      <c r="Q421" s="200"/>
      <c r="R421" s="58"/>
      <c r="S421" s="203"/>
      <c r="T421" s="204"/>
    </row>
    <row r="422" spans="2:20" ht="12.75" customHeight="1" x14ac:dyDescent="0.2">
      <c r="B422" s="192">
        <v>138</v>
      </c>
      <c r="C422" s="41"/>
      <c r="D422" s="15" t="s">
        <v>81</v>
      </c>
      <c r="E422" s="198">
        <f>IFERROR(VLOOKUP(D422,vstupy!$B$2:$C$12,2,FALSE),0)</f>
        <v>0</v>
      </c>
      <c r="F422" s="44">
        <v>0</v>
      </c>
      <c r="G422" s="46">
        <v>0</v>
      </c>
      <c r="H422" s="46">
        <v>0</v>
      </c>
      <c r="I422" s="44">
        <v>0</v>
      </c>
      <c r="J422" s="48" t="s">
        <v>68</v>
      </c>
      <c r="K422" s="199">
        <f>VLOOKUP(J422,vstupy!$B$17:$C$27,2,FALSE)</f>
        <v>0</v>
      </c>
      <c r="L422" s="51">
        <f t="shared" ref="L422" si="730">IF(F422=0,SUM(E422:E424),F422)</f>
        <v>0</v>
      </c>
      <c r="M422" s="53">
        <f>IF(K422&gt;0.9,($D$8/160)*(L422/60)*K422,($D$8/160)*(L422/60)*1)</f>
        <v>0</v>
      </c>
      <c r="N422" s="56">
        <f t="shared" ref="N422" si="731">M422*I422</f>
        <v>0</v>
      </c>
      <c r="O422" s="60">
        <f>IF(K422&gt;0.9,G422*K422,G422*1)</f>
        <v>0</v>
      </c>
      <c r="P422" s="56">
        <f t="shared" ref="P422" si="732">O422*I422</f>
        <v>0</v>
      </c>
      <c r="Q422" s="60">
        <f>IF(K422&gt;0.9,K422*H422,H422*1)</f>
        <v>0</v>
      </c>
      <c r="R422" s="56">
        <f t="shared" ref="R422" si="733">Q422*I422</f>
        <v>0</v>
      </c>
      <c r="S422" s="200">
        <f t="shared" ref="S422" si="734">O422+Q422+M422</f>
        <v>0</v>
      </c>
      <c r="T422" s="201">
        <f t="shared" ref="T422" si="735">N422+P422+R422</f>
        <v>0</v>
      </c>
    </row>
    <row r="423" spans="2:20" x14ac:dyDescent="0.2">
      <c r="B423" s="197"/>
      <c r="C423" s="42"/>
      <c r="D423" s="15" t="s">
        <v>81</v>
      </c>
      <c r="E423" s="198">
        <f>IFERROR(VLOOKUP(D423,vstupy!$B$2:$C$12,2,FALSE),0)</f>
        <v>0</v>
      </c>
      <c r="F423" s="44"/>
      <c r="G423" s="46"/>
      <c r="H423" s="46"/>
      <c r="I423" s="44"/>
      <c r="J423" s="49"/>
      <c r="K423" s="199"/>
      <c r="L423" s="51"/>
      <c r="M423" s="54"/>
      <c r="N423" s="56"/>
      <c r="O423" s="200"/>
      <c r="P423" s="56"/>
      <c r="Q423" s="200"/>
      <c r="R423" s="56"/>
      <c r="S423" s="200"/>
      <c r="T423" s="201"/>
    </row>
    <row r="424" spans="2:20" x14ac:dyDescent="0.2">
      <c r="B424" s="197"/>
      <c r="C424" s="42"/>
      <c r="D424" s="15" t="s">
        <v>81</v>
      </c>
      <c r="E424" s="198">
        <f>IFERROR(VLOOKUP(D424,vstupy!$B$2:$C$12,2,FALSE),0)</f>
        <v>0</v>
      </c>
      <c r="F424" s="44"/>
      <c r="G424" s="46"/>
      <c r="H424" s="46"/>
      <c r="I424" s="44"/>
      <c r="J424" s="59"/>
      <c r="K424" s="199"/>
      <c r="L424" s="51"/>
      <c r="M424" s="60"/>
      <c r="N424" s="58"/>
      <c r="O424" s="200"/>
      <c r="P424" s="58"/>
      <c r="Q424" s="200"/>
      <c r="R424" s="58"/>
      <c r="S424" s="203"/>
      <c r="T424" s="204"/>
    </row>
    <row r="425" spans="2:20" ht="12.75" customHeight="1" x14ac:dyDescent="0.2">
      <c r="B425" s="192">
        <v>139</v>
      </c>
      <c r="C425" s="41"/>
      <c r="D425" s="15" t="s">
        <v>81</v>
      </c>
      <c r="E425" s="198">
        <f>IFERROR(VLOOKUP(D425,vstupy!$B$2:$C$12,2,FALSE),0)</f>
        <v>0</v>
      </c>
      <c r="F425" s="44">
        <v>0</v>
      </c>
      <c r="G425" s="46">
        <v>0</v>
      </c>
      <c r="H425" s="46">
        <v>0</v>
      </c>
      <c r="I425" s="44">
        <v>0</v>
      </c>
      <c r="J425" s="48" t="s">
        <v>68</v>
      </c>
      <c r="K425" s="199">
        <f>VLOOKUP(J425,vstupy!$B$17:$C$27,2,FALSE)</f>
        <v>0</v>
      </c>
      <c r="L425" s="51">
        <f t="shared" ref="L425" si="736">IF(F425=0,SUM(E425:E427),F425)</f>
        <v>0</v>
      </c>
      <c r="M425" s="53">
        <f>IF(K425&gt;0.9,($D$8/160)*(L425/60)*K425,($D$8/160)*(L425/60)*1)</f>
        <v>0</v>
      </c>
      <c r="N425" s="56">
        <f t="shared" ref="N425" si="737">M425*I425</f>
        <v>0</v>
      </c>
      <c r="O425" s="60">
        <f>IF(K425&gt;0.9,G425*K425,G425*1)</f>
        <v>0</v>
      </c>
      <c r="P425" s="56">
        <f t="shared" ref="P425" si="738">O425*I425</f>
        <v>0</v>
      </c>
      <c r="Q425" s="60">
        <f>IF(K425&gt;0.9,K425*H425,H425*1)</f>
        <v>0</v>
      </c>
      <c r="R425" s="56">
        <f t="shared" ref="R425" si="739">Q425*I425</f>
        <v>0</v>
      </c>
      <c r="S425" s="200">
        <f t="shared" ref="S425" si="740">O425+Q425+M425</f>
        <v>0</v>
      </c>
      <c r="T425" s="201">
        <f t="shared" ref="T425" si="741">N425+P425+R425</f>
        <v>0</v>
      </c>
    </row>
    <row r="426" spans="2:20" x14ac:dyDescent="0.2">
      <c r="B426" s="197"/>
      <c r="C426" s="42"/>
      <c r="D426" s="15" t="s">
        <v>81</v>
      </c>
      <c r="E426" s="198">
        <f>IFERROR(VLOOKUP(D426,vstupy!$B$2:$C$12,2,FALSE),0)</f>
        <v>0</v>
      </c>
      <c r="F426" s="44"/>
      <c r="G426" s="46"/>
      <c r="H426" s="46"/>
      <c r="I426" s="44"/>
      <c r="J426" s="49"/>
      <c r="K426" s="199"/>
      <c r="L426" s="51"/>
      <c r="M426" s="54"/>
      <c r="N426" s="56"/>
      <c r="O426" s="200"/>
      <c r="P426" s="56"/>
      <c r="Q426" s="200"/>
      <c r="R426" s="56"/>
      <c r="S426" s="200"/>
      <c r="T426" s="201"/>
    </row>
    <row r="427" spans="2:20" x14ac:dyDescent="0.2">
      <c r="B427" s="197"/>
      <c r="C427" s="42"/>
      <c r="D427" s="15" t="s">
        <v>81</v>
      </c>
      <c r="E427" s="198">
        <f>IFERROR(VLOOKUP(D427,vstupy!$B$2:$C$12,2,FALSE),0)</f>
        <v>0</v>
      </c>
      <c r="F427" s="44"/>
      <c r="G427" s="46"/>
      <c r="H427" s="46"/>
      <c r="I427" s="44"/>
      <c r="J427" s="59"/>
      <c r="K427" s="199"/>
      <c r="L427" s="51"/>
      <c r="M427" s="60"/>
      <c r="N427" s="58"/>
      <c r="O427" s="200"/>
      <c r="P427" s="58"/>
      <c r="Q427" s="200"/>
      <c r="R427" s="58"/>
      <c r="S427" s="203"/>
      <c r="T427" s="204"/>
    </row>
    <row r="428" spans="2:20" ht="12.75" customHeight="1" x14ac:dyDescent="0.2">
      <c r="B428" s="192">
        <v>140</v>
      </c>
      <c r="C428" s="41"/>
      <c r="D428" s="15" t="s">
        <v>81</v>
      </c>
      <c r="E428" s="198">
        <f>IFERROR(VLOOKUP(D428,vstupy!$B$2:$C$12,2,FALSE),0)</f>
        <v>0</v>
      </c>
      <c r="F428" s="44">
        <v>0</v>
      </c>
      <c r="G428" s="46">
        <v>0</v>
      </c>
      <c r="H428" s="46">
        <v>0</v>
      </c>
      <c r="I428" s="44">
        <v>0</v>
      </c>
      <c r="J428" s="48" t="s">
        <v>68</v>
      </c>
      <c r="K428" s="199">
        <f>VLOOKUP(J428,vstupy!$B$17:$C$27,2,FALSE)</f>
        <v>0</v>
      </c>
      <c r="L428" s="51">
        <f t="shared" ref="L428" si="742">IF(F428=0,SUM(E428:E430),F428)</f>
        <v>0</v>
      </c>
      <c r="M428" s="53">
        <f>IF(K428&gt;0.9,($D$8/160)*(L428/60)*K428,($D$8/160)*(L428/60)*1)</f>
        <v>0</v>
      </c>
      <c r="N428" s="56">
        <f t="shared" ref="N428" si="743">M428*I428</f>
        <v>0</v>
      </c>
      <c r="O428" s="60">
        <f>IF(K428&gt;0.9,G428*K428,G428*1)</f>
        <v>0</v>
      </c>
      <c r="P428" s="56">
        <f t="shared" ref="P428" si="744">O428*I428</f>
        <v>0</v>
      </c>
      <c r="Q428" s="60">
        <f>IF(K428&gt;0.9,K428*H428,H428*1)</f>
        <v>0</v>
      </c>
      <c r="R428" s="56">
        <f t="shared" ref="R428" si="745">Q428*I428</f>
        <v>0</v>
      </c>
      <c r="S428" s="200">
        <f t="shared" ref="S428" si="746">O428+Q428+M428</f>
        <v>0</v>
      </c>
      <c r="T428" s="201">
        <f t="shared" ref="T428" si="747">N428+P428+R428</f>
        <v>0</v>
      </c>
    </row>
    <row r="429" spans="2:20" x14ac:dyDescent="0.2">
      <c r="B429" s="197"/>
      <c r="C429" s="42"/>
      <c r="D429" s="15" t="s">
        <v>81</v>
      </c>
      <c r="E429" s="198">
        <f>IFERROR(VLOOKUP(D429,vstupy!$B$2:$C$12,2,FALSE),0)</f>
        <v>0</v>
      </c>
      <c r="F429" s="44"/>
      <c r="G429" s="46"/>
      <c r="H429" s="46"/>
      <c r="I429" s="44"/>
      <c r="J429" s="49"/>
      <c r="K429" s="199"/>
      <c r="L429" s="51"/>
      <c r="M429" s="54"/>
      <c r="N429" s="56"/>
      <c r="O429" s="200"/>
      <c r="P429" s="56"/>
      <c r="Q429" s="200"/>
      <c r="R429" s="56"/>
      <c r="S429" s="200"/>
      <c r="T429" s="201"/>
    </row>
    <row r="430" spans="2:20" x14ac:dyDescent="0.2">
      <c r="B430" s="197"/>
      <c r="C430" s="42"/>
      <c r="D430" s="15" t="s">
        <v>81</v>
      </c>
      <c r="E430" s="198">
        <f>IFERROR(VLOOKUP(D430,vstupy!$B$2:$C$12,2,FALSE),0)</f>
        <v>0</v>
      </c>
      <c r="F430" s="44"/>
      <c r="G430" s="46"/>
      <c r="H430" s="46"/>
      <c r="I430" s="44"/>
      <c r="J430" s="59"/>
      <c r="K430" s="199"/>
      <c r="L430" s="51"/>
      <c r="M430" s="60"/>
      <c r="N430" s="58"/>
      <c r="O430" s="200"/>
      <c r="P430" s="58"/>
      <c r="Q430" s="200"/>
      <c r="R430" s="58"/>
      <c r="S430" s="203"/>
      <c r="T430" s="204"/>
    </row>
    <row r="431" spans="2:20" ht="12.75" customHeight="1" x14ac:dyDescent="0.2">
      <c r="B431" s="192">
        <v>141</v>
      </c>
      <c r="C431" s="41"/>
      <c r="D431" s="15" t="s">
        <v>81</v>
      </c>
      <c r="E431" s="198">
        <f>IFERROR(VLOOKUP(D431,vstupy!$B$2:$C$12,2,FALSE),0)</f>
        <v>0</v>
      </c>
      <c r="F431" s="44">
        <v>0</v>
      </c>
      <c r="G431" s="46">
        <v>0</v>
      </c>
      <c r="H431" s="46">
        <v>0</v>
      </c>
      <c r="I431" s="44">
        <v>0</v>
      </c>
      <c r="J431" s="48" t="s">
        <v>68</v>
      </c>
      <c r="K431" s="199">
        <f>VLOOKUP(J431,vstupy!$B$17:$C$27,2,FALSE)</f>
        <v>0</v>
      </c>
      <c r="L431" s="51">
        <f t="shared" ref="L431" si="748">IF(F431=0,SUM(E431:E433),F431)</f>
        <v>0</v>
      </c>
      <c r="M431" s="53">
        <f>IF(K431&gt;0.9,($D$8/160)*(L431/60)*K431,($D$8/160)*(L431/60)*1)</f>
        <v>0</v>
      </c>
      <c r="N431" s="56">
        <f t="shared" ref="N431" si="749">M431*I431</f>
        <v>0</v>
      </c>
      <c r="O431" s="60">
        <f>IF(K431&gt;0.9,G431*K431,G431*1)</f>
        <v>0</v>
      </c>
      <c r="P431" s="56">
        <f t="shared" ref="P431" si="750">O431*I431</f>
        <v>0</v>
      </c>
      <c r="Q431" s="60">
        <f>IF(K431&gt;0.9,K431*H431,H431*1)</f>
        <v>0</v>
      </c>
      <c r="R431" s="56">
        <f t="shared" ref="R431" si="751">Q431*I431</f>
        <v>0</v>
      </c>
      <c r="S431" s="200">
        <f t="shared" ref="S431" si="752">O431+Q431+M431</f>
        <v>0</v>
      </c>
      <c r="T431" s="201">
        <f t="shared" ref="T431" si="753">N431+P431+R431</f>
        <v>0</v>
      </c>
    </row>
    <row r="432" spans="2:20" x14ac:dyDescent="0.2">
      <c r="B432" s="197"/>
      <c r="C432" s="42"/>
      <c r="D432" s="15" t="s">
        <v>81</v>
      </c>
      <c r="E432" s="198">
        <f>IFERROR(VLOOKUP(D432,vstupy!$B$2:$C$12,2,FALSE),0)</f>
        <v>0</v>
      </c>
      <c r="F432" s="44"/>
      <c r="G432" s="46"/>
      <c r="H432" s="46"/>
      <c r="I432" s="44"/>
      <c r="J432" s="49"/>
      <c r="K432" s="199"/>
      <c r="L432" s="51"/>
      <c r="M432" s="54"/>
      <c r="N432" s="56"/>
      <c r="O432" s="200"/>
      <c r="P432" s="56"/>
      <c r="Q432" s="200"/>
      <c r="R432" s="56"/>
      <c r="S432" s="200"/>
      <c r="T432" s="201"/>
    </row>
    <row r="433" spans="2:20" x14ac:dyDescent="0.2">
      <c r="B433" s="197"/>
      <c r="C433" s="42"/>
      <c r="D433" s="15" t="s">
        <v>81</v>
      </c>
      <c r="E433" s="198">
        <f>IFERROR(VLOOKUP(D433,vstupy!$B$2:$C$12,2,FALSE),0)</f>
        <v>0</v>
      </c>
      <c r="F433" s="44"/>
      <c r="G433" s="46"/>
      <c r="H433" s="46"/>
      <c r="I433" s="44"/>
      <c r="J433" s="59"/>
      <c r="K433" s="199"/>
      <c r="L433" s="51"/>
      <c r="M433" s="60"/>
      <c r="N433" s="58"/>
      <c r="O433" s="200"/>
      <c r="P433" s="58"/>
      <c r="Q433" s="200"/>
      <c r="R433" s="58"/>
      <c r="S433" s="203"/>
      <c r="T433" s="204"/>
    </row>
    <row r="434" spans="2:20" ht="12.75" customHeight="1" x14ac:dyDescent="0.2">
      <c r="B434" s="192">
        <v>142</v>
      </c>
      <c r="C434" s="41"/>
      <c r="D434" s="15" t="s">
        <v>81</v>
      </c>
      <c r="E434" s="198">
        <f>IFERROR(VLOOKUP(D434,vstupy!$B$2:$C$12,2,FALSE),0)</f>
        <v>0</v>
      </c>
      <c r="F434" s="44">
        <v>0</v>
      </c>
      <c r="G434" s="46">
        <v>0</v>
      </c>
      <c r="H434" s="46">
        <v>0</v>
      </c>
      <c r="I434" s="44">
        <v>0</v>
      </c>
      <c r="J434" s="48" t="s">
        <v>68</v>
      </c>
      <c r="K434" s="199">
        <f>VLOOKUP(J434,vstupy!$B$17:$C$27,2,FALSE)</f>
        <v>0</v>
      </c>
      <c r="L434" s="51">
        <f>IF(F434=0,SUM(E434:E436),F434)</f>
        <v>0</v>
      </c>
      <c r="M434" s="53">
        <f>IF(K434&gt;0.9,($D$8/160)*(L434/60)*K434,($D$8/160)*(L434/60)*1)</f>
        <v>0</v>
      </c>
      <c r="N434" s="56">
        <f t="shared" ref="N434" si="754">M434*I434</f>
        <v>0</v>
      </c>
      <c r="O434" s="60">
        <f>IF(K434&gt;0.9,G434*K434,G434*1)</f>
        <v>0</v>
      </c>
      <c r="P434" s="56">
        <f t="shared" ref="P434" si="755">O434*I434</f>
        <v>0</v>
      </c>
      <c r="Q434" s="60">
        <f>IF(K434&gt;0.9,K434*H434,H434*1)</f>
        <v>0</v>
      </c>
      <c r="R434" s="56">
        <f t="shared" ref="R434" si="756">Q434*I434</f>
        <v>0</v>
      </c>
      <c r="S434" s="200">
        <f t="shared" ref="S434" si="757">O434+Q434+M434</f>
        <v>0</v>
      </c>
      <c r="T434" s="201">
        <f t="shared" ref="T434" si="758">N434+P434+R434</f>
        <v>0</v>
      </c>
    </row>
    <row r="435" spans="2:20" x14ac:dyDescent="0.2">
      <c r="B435" s="197"/>
      <c r="C435" s="42"/>
      <c r="D435" s="15" t="s">
        <v>81</v>
      </c>
      <c r="E435" s="198">
        <f>IFERROR(VLOOKUP(D435,vstupy!$B$2:$C$12,2,FALSE),0)</f>
        <v>0</v>
      </c>
      <c r="F435" s="44"/>
      <c r="G435" s="46"/>
      <c r="H435" s="46"/>
      <c r="I435" s="44"/>
      <c r="J435" s="49"/>
      <c r="K435" s="199"/>
      <c r="L435" s="51"/>
      <c r="M435" s="54"/>
      <c r="N435" s="56"/>
      <c r="O435" s="200"/>
      <c r="P435" s="56"/>
      <c r="Q435" s="200"/>
      <c r="R435" s="56"/>
      <c r="S435" s="200"/>
      <c r="T435" s="201"/>
    </row>
    <row r="436" spans="2:20" x14ac:dyDescent="0.2">
      <c r="B436" s="197"/>
      <c r="C436" s="42"/>
      <c r="D436" s="15" t="s">
        <v>81</v>
      </c>
      <c r="E436" s="198">
        <f>IFERROR(VLOOKUP(D436,vstupy!$B$2:$C$12,2,FALSE),0)</f>
        <v>0</v>
      </c>
      <c r="F436" s="44"/>
      <c r="G436" s="46"/>
      <c r="H436" s="46"/>
      <c r="I436" s="44"/>
      <c r="J436" s="59"/>
      <c r="K436" s="199"/>
      <c r="L436" s="51"/>
      <c r="M436" s="60"/>
      <c r="N436" s="58"/>
      <c r="O436" s="200"/>
      <c r="P436" s="58"/>
      <c r="Q436" s="200"/>
      <c r="R436" s="58"/>
      <c r="S436" s="203"/>
      <c r="T436" s="204"/>
    </row>
    <row r="437" spans="2:20" ht="12.75" customHeight="1" x14ac:dyDescent="0.2">
      <c r="B437" s="192">
        <v>143</v>
      </c>
      <c r="C437" s="41"/>
      <c r="D437" s="15" t="s">
        <v>81</v>
      </c>
      <c r="E437" s="198">
        <f>IFERROR(VLOOKUP(D437,vstupy!$B$2:$C$12,2,FALSE),0)</f>
        <v>0</v>
      </c>
      <c r="F437" s="44">
        <v>0</v>
      </c>
      <c r="G437" s="46">
        <v>0</v>
      </c>
      <c r="H437" s="46">
        <v>0</v>
      </c>
      <c r="I437" s="44">
        <v>0</v>
      </c>
      <c r="J437" s="48" t="s">
        <v>68</v>
      </c>
      <c r="K437" s="199">
        <f>VLOOKUP(J437,vstupy!$B$17:$C$27,2,FALSE)</f>
        <v>0</v>
      </c>
      <c r="L437" s="51">
        <f>IF(F437=0,SUM(E437:E439),F437)</f>
        <v>0</v>
      </c>
      <c r="M437" s="53">
        <f>IF(K437&gt;0.9,($D$8/160)*(L437/60)*K437,($D$8/160)*(L437/60)*1)</f>
        <v>0</v>
      </c>
      <c r="N437" s="56">
        <f t="shared" ref="N437" si="759">M437*I437</f>
        <v>0</v>
      </c>
      <c r="O437" s="60">
        <f>IF(K437&gt;0.9,G437*K437,G437*1)</f>
        <v>0</v>
      </c>
      <c r="P437" s="56">
        <f t="shared" ref="P437" si="760">O437*I437</f>
        <v>0</v>
      </c>
      <c r="Q437" s="60">
        <f>IF(K437&gt;0.9,K437*H437,H437*1)</f>
        <v>0</v>
      </c>
      <c r="R437" s="56">
        <f t="shared" ref="R437" si="761">Q437*I437</f>
        <v>0</v>
      </c>
      <c r="S437" s="200">
        <f t="shared" ref="S437" si="762">O437+Q437+M437</f>
        <v>0</v>
      </c>
      <c r="T437" s="201">
        <f t="shared" ref="T437" si="763">N437+P437+R437</f>
        <v>0</v>
      </c>
    </row>
    <row r="438" spans="2:20" x14ac:dyDescent="0.2">
      <c r="B438" s="197"/>
      <c r="C438" s="42"/>
      <c r="D438" s="15" t="s">
        <v>81</v>
      </c>
      <c r="E438" s="198">
        <f>IFERROR(VLOOKUP(D438,vstupy!$B$2:$C$12,2,FALSE),0)</f>
        <v>0</v>
      </c>
      <c r="F438" s="44"/>
      <c r="G438" s="46"/>
      <c r="H438" s="46"/>
      <c r="I438" s="44"/>
      <c r="J438" s="49"/>
      <c r="K438" s="199"/>
      <c r="L438" s="51"/>
      <c r="M438" s="54"/>
      <c r="N438" s="56"/>
      <c r="O438" s="200"/>
      <c r="P438" s="56"/>
      <c r="Q438" s="200"/>
      <c r="R438" s="56"/>
      <c r="S438" s="200"/>
      <c r="T438" s="201"/>
    </row>
    <row r="439" spans="2:20" x14ac:dyDescent="0.2">
      <c r="B439" s="197"/>
      <c r="C439" s="42"/>
      <c r="D439" s="15" t="s">
        <v>81</v>
      </c>
      <c r="E439" s="198">
        <f>IFERROR(VLOOKUP(D439,vstupy!$B$2:$C$12,2,FALSE),0)</f>
        <v>0</v>
      </c>
      <c r="F439" s="44"/>
      <c r="G439" s="46"/>
      <c r="H439" s="46"/>
      <c r="I439" s="44"/>
      <c r="J439" s="59"/>
      <c r="K439" s="199"/>
      <c r="L439" s="51"/>
      <c r="M439" s="60"/>
      <c r="N439" s="58"/>
      <c r="O439" s="200"/>
      <c r="P439" s="58"/>
      <c r="Q439" s="200"/>
      <c r="R439" s="58"/>
      <c r="S439" s="203"/>
      <c r="T439" s="204"/>
    </row>
    <row r="440" spans="2:20" ht="12.75" customHeight="1" x14ac:dyDescent="0.2">
      <c r="B440" s="192">
        <v>144</v>
      </c>
      <c r="C440" s="41"/>
      <c r="D440" s="15" t="s">
        <v>81</v>
      </c>
      <c r="E440" s="198">
        <f>IFERROR(VLOOKUP(D440,vstupy!$B$2:$C$12,2,FALSE),0)</f>
        <v>0</v>
      </c>
      <c r="F440" s="44">
        <v>0</v>
      </c>
      <c r="G440" s="46">
        <v>0</v>
      </c>
      <c r="H440" s="46">
        <v>0</v>
      </c>
      <c r="I440" s="44">
        <v>0</v>
      </c>
      <c r="J440" s="48" t="s">
        <v>68</v>
      </c>
      <c r="K440" s="199">
        <f>VLOOKUP(J440,vstupy!$B$17:$C$27,2,FALSE)</f>
        <v>0</v>
      </c>
      <c r="L440" s="51">
        <f>IF(F440=0,SUM(E440:E442),F440)</f>
        <v>0</v>
      </c>
      <c r="M440" s="53">
        <f>IF(K440&gt;0.9,($D$8/160)*(L440/60)*K440,($D$8/160)*(L440/60)*1)</f>
        <v>0</v>
      </c>
      <c r="N440" s="56">
        <f t="shared" ref="N440" si="764">M440*I440</f>
        <v>0</v>
      </c>
      <c r="O440" s="60">
        <f>IF(K440&gt;0.9,G440*K440,G440*1)</f>
        <v>0</v>
      </c>
      <c r="P440" s="56">
        <f t="shared" ref="P440" si="765">O440*I440</f>
        <v>0</v>
      </c>
      <c r="Q440" s="60">
        <f>IF(K440&gt;0.9,K440*H440,H440*1)</f>
        <v>0</v>
      </c>
      <c r="R440" s="56">
        <f t="shared" ref="R440" si="766">Q440*I440</f>
        <v>0</v>
      </c>
      <c r="S440" s="200">
        <f t="shared" ref="S440" si="767">O440+Q440+M440</f>
        <v>0</v>
      </c>
      <c r="T440" s="201">
        <f t="shared" ref="T440" si="768">N440+P440+R440</f>
        <v>0</v>
      </c>
    </row>
    <row r="441" spans="2:20" x14ac:dyDescent="0.2">
      <c r="B441" s="197"/>
      <c r="C441" s="42"/>
      <c r="D441" s="15" t="s">
        <v>81</v>
      </c>
      <c r="E441" s="198">
        <f>IFERROR(VLOOKUP(D441,vstupy!$B$2:$C$12,2,FALSE),0)</f>
        <v>0</v>
      </c>
      <c r="F441" s="44"/>
      <c r="G441" s="46"/>
      <c r="H441" s="46"/>
      <c r="I441" s="44"/>
      <c r="J441" s="49"/>
      <c r="K441" s="199"/>
      <c r="L441" s="51"/>
      <c r="M441" s="54"/>
      <c r="N441" s="56"/>
      <c r="O441" s="200"/>
      <c r="P441" s="56"/>
      <c r="Q441" s="200"/>
      <c r="R441" s="56"/>
      <c r="S441" s="200"/>
      <c r="T441" s="201"/>
    </row>
    <row r="442" spans="2:20" x14ac:dyDescent="0.2">
      <c r="B442" s="197"/>
      <c r="C442" s="42"/>
      <c r="D442" s="15" t="s">
        <v>81</v>
      </c>
      <c r="E442" s="198">
        <f>IFERROR(VLOOKUP(D442,vstupy!$B$2:$C$12,2,FALSE),0)</f>
        <v>0</v>
      </c>
      <c r="F442" s="44"/>
      <c r="G442" s="46"/>
      <c r="H442" s="46"/>
      <c r="I442" s="44"/>
      <c r="J442" s="59"/>
      <c r="K442" s="199"/>
      <c r="L442" s="51"/>
      <c r="M442" s="60"/>
      <c r="N442" s="58"/>
      <c r="O442" s="200"/>
      <c r="P442" s="58"/>
      <c r="Q442" s="200"/>
      <c r="R442" s="58"/>
      <c r="S442" s="203"/>
      <c r="T442" s="204"/>
    </row>
    <row r="443" spans="2:20" ht="12.75" customHeight="1" x14ac:dyDescent="0.2">
      <c r="B443" s="192">
        <v>145</v>
      </c>
      <c r="C443" s="41"/>
      <c r="D443" s="15" t="s">
        <v>81</v>
      </c>
      <c r="E443" s="198">
        <f>IFERROR(VLOOKUP(D443,vstupy!$B$2:$C$12,2,FALSE),0)</f>
        <v>0</v>
      </c>
      <c r="F443" s="44">
        <v>0</v>
      </c>
      <c r="G443" s="46">
        <v>0</v>
      </c>
      <c r="H443" s="46">
        <v>0</v>
      </c>
      <c r="I443" s="44">
        <v>0</v>
      </c>
      <c r="J443" s="48" t="s">
        <v>68</v>
      </c>
      <c r="K443" s="199">
        <f>VLOOKUP(J443,vstupy!$B$17:$C$27,2,FALSE)</f>
        <v>0</v>
      </c>
      <c r="L443" s="51">
        <f>IF(F443=0,SUM(E443:E445),F443)</f>
        <v>0</v>
      </c>
      <c r="M443" s="53">
        <f>IF(K443&gt;0.9,($D$8/160)*(L443/60)*K443,($D$8/160)*(L443/60)*1)</f>
        <v>0</v>
      </c>
      <c r="N443" s="56">
        <f t="shared" ref="N443" si="769">M443*I443</f>
        <v>0</v>
      </c>
      <c r="O443" s="60">
        <f>IF(K443&gt;0.9,G443*K443,G443*1)</f>
        <v>0</v>
      </c>
      <c r="P443" s="56">
        <f t="shared" ref="P443" si="770">O443*I443</f>
        <v>0</v>
      </c>
      <c r="Q443" s="60">
        <f>IF(K443&gt;0.9,K443*H443,H443*1)</f>
        <v>0</v>
      </c>
      <c r="R443" s="56">
        <f t="shared" ref="R443" si="771">Q443*I443</f>
        <v>0</v>
      </c>
      <c r="S443" s="200">
        <f t="shared" ref="S443" si="772">O443+Q443+M443</f>
        <v>0</v>
      </c>
      <c r="T443" s="201">
        <f t="shared" ref="T443" si="773">N443+P443+R443</f>
        <v>0</v>
      </c>
    </row>
    <row r="444" spans="2:20" x14ac:dyDescent="0.2">
      <c r="B444" s="197"/>
      <c r="C444" s="42"/>
      <c r="D444" s="15" t="s">
        <v>81</v>
      </c>
      <c r="E444" s="198">
        <f>IFERROR(VLOOKUP(D444,vstupy!$B$2:$C$12,2,FALSE),0)</f>
        <v>0</v>
      </c>
      <c r="F444" s="44"/>
      <c r="G444" s="46"/>
      <c r="H444" s="46"/>
      <c r="I444" s="44"/>
      <c r="J444" s="49"/>
      <c r="K444" s="199"/>
      <c r="L444" s="51"/>
      <c r="M444" s="54"/>
      <c r="N444" s="56"/>
      <c r="O444" s="200"/>
      <c r="P444" s="56"/>
      <c r="Q444" s="200"/>
      <c r="R444" s="56"/>
      <c r="S444" s="200"/>
      <c r="T444" s="201"/>
    </row>
    <row r="445" spans="2:20" x14ac:dyDescent="0.2">
      <c r="B445" s="197"/>
      <c r="C445" s="42"/>
      <c r="D445" s="15" t="s">
        <v>81</v>
      </c>
      <c r="E445" s="198">
        <f>IFERROR(VLOOKUP(D445,vstupy!$B$2:$C$12,2,FALSE),0)</f>
        <v>0</v>
      </c>
      <c r="F445" s="44"/>
      <c r="G445" s="46"/>
      <c r="H445" s="46"/>
      <c r="I445" s="44"/>
      <c r="J445" s="59"/>
      <c r="K445" s="199"/>
      <c r="L445" s="51"/>
      <c r="M445" s="60"/>
      <c r="N445" s="58"/>
      <c r="O445" s="200"/>
      <c r="P445" s="58"/>
      <c r="Q445" s="200"/>
      <c r="R445" s="58"/>
      <c r="S445" s="203"/>
      <c r="T445" s="204"/>
    </row>
    <row r="446" spans="2:20" ht="12.75" customHeight="1" x14ac:dyDescent="0.2">
      <c r="B446" s="192">
        <v>146</v>
      </c>
      <c r="C446" s="41"/>
      <c r="D446" s="15" t="s">
        <v>81</v>
      </c>
      <c r="E446" s="198">
        <f>IFERROR(VLOOKUP(D446,vstupy!$B$2:$C$12,2,FALSE),0)</f>
        <v>0</v>
      </c>
      <c r="F446" s="44">
        <v>0</v>
      </c>
      <c r="G446" s="46">
        <v>0</v>
      </c>
      <c r="H446" s="46">
        <v>0</v>
      </c>
      <c r="I446" s="44">
        <v>0</v>
      </c>
      <c r="J446" s="48" t="s">
        <v>68</v>
      </c>
      <c r="K446" s="199">
        <f>VLOOKUP(J446,vstupy!$B$17:$C$27,2,FALSE)</f>
        <v>0</v>
      </c>
      <c r="L446" s="51">
        <f>IF(F446=0,SUM(E446:E448),F446)</f>
        <v>0</v>
      </c>
      <c r="M446" s="53">
        <f>IF(K446&gt;0.9,($D$8/160)*(L446/60)*K446,($D$8/160)*(L446/60)*1)</f>
        <v>0</v>
      </c>
      <c r="N446" s="56">
        <f t="shared" ref="N446" si="774">M446*I446</f>
        <v>0</v>
      </c>
      <c r="O446" s="60">
        <f>IF(K446&gt;0.9,G446*K446,G446*1)</f>
        <v>0</v>
      </c>
      <c r="P446" s="56">
        <f t="shared" ref="P446" si="775">O446*I446</f>
        <v>0</v>
      </c>
      <c r="Q446" s="60">
        <f>IF(K446&gt;0.9,K446*H446,H446*1)</f>
        <v>0</v>
      </c>
      <c r="R446" s="56">
        <f t="shared" ref="R446" si="776">Q446*I446</f>
        <v>0</v>
      </c>
      <c r="S446" s="200">
        <f t="shared" ref="S446" si="777">O446+Q446+M446</f>
        <v>0</v>
      </c>
      <c r="T446" s="201">
        <f t="shared" ref="T446" si="778">N446+P446+R446</f>
        <v>0</v>
      </c>
    </row>
    <row r="447" spans="2:20" x14ac:dyDescent="0.2">
      <c r="B447" s="197"/>
      <c r="C447" s="42"/>
      <c r="D447" s="15" t="s">
        <v>81</v>
      </c>
      <c r="E447" s="198">
        <f>IFERROR(VLOOKUP(D447,vstupy!$B$2:$C$12,2,FALSE),0)</f>
        <v>0</v>
      </c>
      <c r="F447" s="44"/>
      <c r="G447" s="46"/>
      <c r="H447" s="46"/>
      <c r="I447" s="44"/>
      <c r="J447" s="49"/>
      <c r="K447" s="199"/>
      <c r="L447" s="51"/>
      <c r="M447" s="54"/>
      <c r="N447" s="56"/>
      <c r="O447" s="200"/>
      <c r="P447" s="56"/>
      <c r="Q447" s="200"/>
      <c r="R447" s="56"/>
      <c r="S447" s="200"/>
      <c r="T447" s="201"/>
    </row>
    <row r="448" spans="2:20" x14ac:dyDescent="0.2">
      <c r="B448" s="197"/>
      <c r="C448" s="42"/>
      <c r="D448" s="15" t="s">
        <v>81</v>
      </c>
      <c r="E448" s="198">
        <f>IFERROR(VLOOKUP(D448,vstupy!$B$2:$C$12,2,FALSE),0)</f>
        <v>0</v>
      </c>
      <c r="F448" s="44"/>
      <c r="G448" s="46"/>
      <c r="H448" s="46"/>
      <c r="I448" s="44"/>
      <c r="J448" s="59"/>
      <c r="K448" s="199"/>
      <c r="L448" s="51"/>
      <c r="M448" s="60"/>
      <c r="N448" s="58"/>
      <c r="O448" s="200"/>
      <c r="P448" s="58"/>
      <c r="Q448" s="200"/>
      <c r="R448" s="58"/>
      <c r="S448" s="203"/>
      <c r="T448" s="204"/>
    </row>
    <row r="449" spans="2:20" ht="12.75" customHeight="1" x14ac:dyDescent="0.2">
      <c r="B449" s="192">
        <v>147</v>
      </c>
      <c r="C449" s="41"/>
      <c r="D449" s="15" t="s">
        <v>81</v>
      </c>
      <c r="E449" s="198">
        <f>IFERROR(VLOOKUP(D449,vstupy!$B$2:$C$12,2,FALSE),0)</f>
        <v>0</v>
      </c>
      <c r="F449" s="44">
        <v>0</v>
      </c>
      <c r="G449" s="46">
        <v>0</v>
      </c>
      <c r="H449" s="46">
        <v>0</v>
      </c>
      <c r="I449" s="44">
        <v>0</v>
      </c>
      <c r="J449" s="48" t="s">
        <v>68</v>
      </c>
      <c r="K449" s="199">
        <f>VLOOKUP(J449,vstupy!$B$17:$C$27,2,FALSE)</f>
        <v>0</v>
      </c>
      <c r="L449" s="51">
        <f>IF(F449=0,SUM(E449:E451),F449)</f>
        <v>0</v>
      </c>
      <c r="M449" s="53">
        <f>IF(K449&gt;0.9,($D$8/160)*(L449/60)*K449,($D$8/160)*(L449/60)*1)</f>
        <v>0</v>
      </c>
      <c r="N449" s="56">
        <f t="shared" ref="N449" si="779">M449*I449</f>
        <v>0</v>
      </c>
      <c r="O449" s="60">
        <f>IF(K449&gt;0.9,G449*K449,G449*1)</f>
        <v>0</v>
      </c>
      <c r="P449" s="56">
        <f t="shared" ref="P449" si="780">O449*I449</f>
        <v>0</v>
      </c>
      <c r="Q449" s="60">
        <f>IF(K449&gt;0.9,K449*H449,H449*1)</f>
        <v>0</v>
      </c>
      <c r="R449" s="56">
        <f t="shared" ref="R449" si="781">Q449*I449</f>
        <v>0</v>
      </c>
      <c r="S449" s="200">
        <f t="shared" ref="S449" si="782">O449+Q449+M449</f>
        <v>0</v>
      </c>
      <c r="T449" s="201">
        <f t="shared" ref="T449" si="783">N449+P449+R449</f>
        <v>0</v>
      </c>
    </row>
    <row r="450" spans="2:20" x14ac:dyDescent="0.2">
      <c r="B450" s="197"/>
      <c r="C450" s="42"/>
      <c r="D450" s="15" t="s">
        <v>81</v>
      </c>
      <c r="E450" s="198">
        <f>IFERROR(VLOOKUP(D450,vstupy!$B$2:$C$12,2,FALSE),0)</f>
        <v>0</v>
      </c>
      <c r="F450" s="44"/>
      <c r="G450" s="46"/>
      <c r="H450" s="46"/>
      <c r="I450" s="44"/>
      <c r="J450" s="49"/>
      <c r="K450" s="199"/>
      <c r="L450" s="51"/>
      <c r="M450" s="54"/>
      <c r="N450" s="56"/>
      <c r="O450" s="200"/>
      <c r="P450" s="56"/>
      <c r="Q450" s="200"/>
      <c r="R450" s="56"/>
      <c r="S450" s="200"/>
      <c r="T450" s="201"/>
    </row>
    <row r="451" spans="2:20" x14ac:dyDescent="0.2">
      <c r="B451" s="197"/>
      <c r="C451" s="42"/>
      <c r="D451" s="15" t="s">
        <v>81</v>
      </c>
      <c r="E451" s="198">
        <f>IFERROR(VLOOKUP(D451,vstupy!$B$2:$C$12,2,FALSE),0)</f>
        <v>0</v>
      </c>
      <c r="F451" s="44"/>
      <c r="G451" s="46"/>
      <c r="H451" s="46"/>
      <c r="I451" s="44"/>
      <c r="J451" s="59"/>
      <c r="K451" s="199"/>
      <c r="L451" s="51"/>
      <c r="M451" s="60"/>
      <c r="N451" s="58"/>
      <c r="O451" s="200"/>
      <c r="P451" s="58"/>
      <c r="Q451" s="200"/>
      <c r="R451" s="58"/>
      <c r="S451" s="203"/>
      <c r="T451" s="204"/>
    </row>
    <row r="452" spans="2:20" ht="12.75" customHeight="1" x14ac:dyDescent="0.2">
      <c r="B452" s="192">
        <v>148</v>
      </c>
      <c r="C452" s="41"/>
      <c r="D452" s="15" t="s">
        <v>81</v>
      </c>
      <c r="E452" s="198">
        <f>IFERROR(VLOOKUP(D452,vstupy!$B$2:$C$12,2,FALSE),0)</f>
        <v>0</v>
      </c>
      <c r="F452" s="44">
        <v>0</v>
      </c>
      <c r="G452" s="46">
        <v>0</v>
      </c>
      <c r="H452" s="46">
        <v>0</v>
      </c>
      <c r="I452" s="44">
        <v>0</v>
      </c>
      <c r="J452" s="48" t="s">
        <v>68</v>
      </c>
      <c r="K452" s="199">
        <f>VLOOKUP(J452,vstupy!$B$17:$C$27,2,FALSE)</f>
        <v>0</v>
      </c>
      <c r="L452" s="51">
        <f>IF(F452=0,SUM(E452:E454),F452)</f>
        <v>0</v>
      </c>
      <c r="M452" s="53">
        <f>IF(K452&gt;0.9,($D$8/160)*(L452/60)*K452,($D$8/160)*(L452/60)*1)</f>
        <v>0</v>
      </c>
      <c r="N452" s="56">
        <f t="shared" ref="N452" si="784">M452*I452</f>
        <v>0</v>
      </c>
      <c r="O452" s="60">
        <f>IF(K452&gt;0.9,G452*K452,G452*1)</f>
        <v>0</v>
      </c>
      <c r="P452" s="56">
        <f t="shared" ref="P452" si="785">O452*I452</f>
        <v>0</v>
      </c>
      <c r="Q452" s="60">
        <f>IF(K452&gt;0.9,K452*H452,H452*1)</f>
        <v>0</v>
      </c>
      <c r="R452" s="56">
        <f t="shared" ref="R452" si="786">Q452*I452</f>
        <v>0</v>
      </c>
      <c r="S452" s="200">
        <f t="shared" ref="S452" si="787">O452+Q452+M452</f>
        <v>0</v>
      </c>
      <c r="T452" s="201">
        <f t="shared" ref="T452" si="788">N452+P452+R452</f>
        <v>0</v>
      </c>
    </row>
    <row r="453" spans="2:20" x14ac:dyDescent="0.2">
      <c r="B453" s="197"/>
      <c r="C453" s="42"/>
      <c r="D453" s="15" t="s">
        <v>81</v>
      </c>
      <c r="E453" s="198">
        <f>IFERROR(VLOOKUP(D453,vstupy!$B$2:$C$12,2,FALSE),0)</f>
        <v>0</v>
      </c>
      <c r="F453" s="44"/>
      <c r="G453" s="46"/>
      <c r="H453" s="46"/>
      <c r="I453" s="44"/>
      <c r="J453" s="49"/>
      <c r="K453" s="199"/>
      <c r="L453" s="51"/>
      <c r="M453" s="54"/>
      <c r="N453" s="56"/>
      <c r="O453" s="200"/>
      <c r="P453" s="56"/>
      <c r="Q453" s="200"/>
      <c r="R453" s="56"/>
      <c r="S453" s="200"/>
      <c r="T453" s="201"/>
    </row>
    <row r="454" spans="2:20" x14ac:dyDescent="0.2">
      <c r="B454" s="197"/>
      <c r="C454" s="42"/>
      <c r="D454" s="15" t="s">
        <v>81</v>
      </c>
      <c r="E454" s="198">
        <f>IFERROR(VLOOKUP(D454,vstupy!$B$2:$C$12,2,FALSE),0)</f>
        <v>0</v>
      </c>
      <c r="F454" s="44"/>
      <c r="G454" s="46"/>
      <c r="H454" s="46"/>
      <c r="I454" s="44"/>
      <c r="J454" s="59"/>
      <c r="K454" s="199"/>
      <c r="L454" s="51"/>
      <c r="M454" s="60"/>
      <c r="N454" s="58"/>
      <c r="O454" s="200"/>
      <c r="P454" s="58"/>
      <c r="Q454" s="200"/>
      <c r="R454" s="58"/>
      <c r="S454" s="203"/>
      <c r="T454" s="204"/>
    </row>
    <row r="455" spans="2:20" ht="12.75" customHeight="1" x14ac:dyDescent="0.2">
      <c r="B455" s="192">
        <v>149</v>
      </c>
      <c r="C455" s="41"/>
      <c r="D455" s="15" t="s">
        <v>81</v>
      </c>
      <c r="E455" s="198">
        <f>IFERROR(VLOOKUP(D455,vstupy!$B$2:$C$12,2,FALSE),0)</f>
        <v>0</v>
      </c>
      <c r="F455" s="44">
        <v>0</v>
      </c>
      <c r="G455" s="46">
        <v>0</v>
      </c>
      <c r="H455" s="46">
        <v>0</v>
      </c>
      <c r="I455" s="44">
        <v>0</v>
      </c>
      <c r="J455" s="48" t="s">
        <v>68</v>
      </c>
      <c r="K455" s="199">
        <f>VLOOKUP(J455,vstupy!$B$17:$C$27,2,FALSE)</f>
        <v>0</v>
      </c>
      <c r="L455" s="51">
        <f>IF(F455=0,SUM(E455:E457),F455)</f>
        <v>0</v>
      </c>
      <c r="M455" s="53">
        <f>IF(K455&gt;0.9,($D$8/160)*(L455/60)*K455,($D$8/160)*(L455/60)*1)</f>
        <v>0</v>
      </c>
      <c r="N455" s="56">
        <f t="shared" ref="N455" si="789">M455*I455</f>
        <v>0</v>
      </c>
      <c r="O455" s="60">
        <f>IF(K455&gt;0.9,G455*K455,G455*1)</f>
        <v>0</v>
      </c>
      <c r="P455" s="56">
        <f t="shared" ref="P455" si="790">O455*I455</f>
        <v>0</v>
      </c>
      <c r="Q455" s="60">
        <f>IF(K455&gt;0.9,K455*H455,H455*1)</f>
        <v>0</v>
      </c>
      <c r="R455" s="56">
        <f t="shared" ref="R455" si="791">Q455*I455</f>
        <v>0</v>
      </c>
      <c r="S455" s="200">
        <f t="shared" ref="S455" si="792">O455+Q455+M455</f>
        <v>0</v>
      </c>
      <c r="T455" s="201">
        <f t="shared" ref="T455" si="793">N455+P455+R455</f>
        <v>0</v>
      </c>
    </row>
    <row r="456" spans="2:20" x14ac:dyDescent="0.2">
      <c r="B456" s="197"/>
      <c r="C456" s="42"/>
      <c r="D456" s="15" t="s">
        <v>81</v>
      </c>
      <c r="E456" s="198">
        <f>IFERROR(VLOOKUP(D456,vstupy!$B$2:$C$12,2,FALSE),0)</f>
        <v>0</v>
      </c>
      <c r="F456" s="44"/>
      <c r="G456" s="46"/>
      <c r="H456" s="46"/>
      <c r="I456" s="44"/>
      <c r="J456" s="49"/>
      <c r="K456" s="199"/>
      <c r="L456" s="51"/>
      <c r="M456" s="54"/>
      <c r="N456" s="56"/>
      <c r="O456" s="200"/>
      <c r="P456" s="56"/>
      <c r="Q456" s="200"/>
      <c r="R456" s="56"/>
      <c r="S456" s="200"/>
      <c r="T456" s="201"/>
    </row>
    <row r="457" spans="2:20" x14ac:dyDescent="0.2">
      <c r="B457" s="197"/>
      <c r="C457" s="42"/>
      <c r="D457" s="15" t="s">
        <v>81</v>
      </c>
      <c r="E457" s="198">
        <f>IFERROR(VLOOKUP(D457,vstupy!$B$2:$C$12,2,FALSE),0)</f>
        <v>0</v>
      </c>
      <c r="F457" s="44"/>
      <c r="G457" s="46"/>
      <c r="H457" s="46"/>
      <c r="I457" s="44"/>
      <c r="J457" s="59"/>
      <c r="K457" s="199"/>
      <c r="L457" s="51"/>
      <c r="M457" s="60"/>
      <c r="N457" s="58"/>
      <c r="O457" s="200"/>
      <c r="P457" s="58"/>
      <c r="Q457" s="200"/>
      <c r="R457" s="58"/>
      <c r="S457" s="203"/>
      <c r="T457" s="204"/>
    </row>
    <row r="458" spans="2:20" ht="12.75" customHeight="1" x14ac:dyDescent="0.2">
      <c r="B458" s="192">
        <v>150</v>
      </c>
      <c r="C458" s="41"/>
      <c r="D458" s="15" t="s">
        <v>81</v>
      </c>
      <c r="E458" s="198">
        <f>IFERROR(VLOOKUP(D458,vstupy!$B$2:$C$12,2,FALSE),0)</f>
        <v>0</v>
      </c>
      <c r="F458" s="44">
        <v>0</v>
      </c>
      <c r="G458" s="46">
        <v>0</v>
      </c>
      <c r="H458" s="46">
        <v>0</v>
      </c>
      <c r="I458" s="44">
        <v>0</v>
      </c>
      <c r="J458" s="48" t="s">
        <v>68</v>
      </c>
      <c r="K458" s="199">
        <f>VLOOKUP(J458,vstupy!$B$17:$C$27,2,FALSE)</f>
        <v>0</v>
      </c>
      <c r="L458" s="51">
        <f>IF(F458=0,SUM(E458:E460),F458)</f>
        <v>0</v>
      </c>
      <c r="M458" s="53">
        <f>IF(K458&gt;0.9,($D$8/160)*(L458/60)*K458,($D$8/160)*(L458/60)*1)</f>
        <v>0</v>
      </c>
      <c r="N458" s="56">
        <f t="shared" ref="N458" si="794">M458*I458</f>
        <v>0</v>
      </c>
      <c r="O458" s="60">
        <f>IF(K458&gt;0.9,G458*K458,G458*1)</f>
        <v>0</v>
      </c>
      <c r="P458" s="56">
        <f t="shared" ref="P458" si="795">O458*I458</f>
        <v>0</v>
      </c>
      <c r="Q458" s="60">
        <f>IF(K458&gt;0.9,K458*H458,H458*1)</f>
        <v>0</v>
      </c>
      <c r="R458" s="56">
        <f t="shared" ref="R458" si="796">Q458*I458</f>
        <v>0</v>
      </c>
      <c r="S458" s="200">
        <f t="shared" ref="S458" si="797">O458+Q458+M458</f>
        <v>0</v>
      </c>
      <c r="T458" s="201">
        <f t="shared" ref="T458" si="798">N458+P458+R458</f>
        <v>0</v>
      </c>
    </row>
    <row r="459" spans="2:20" x14ac:dyDescent="0.2">
      <c r="B459" s="197"/>
      <c r="C459" s="42"/>
      <c r="D459" s="15" t="s">
        <v>81</v>
      </c>
      <c r="E459" s="198">
        <f>IFERROR(VLOOKUP(D459,vstupy!$B$2:$C$12,2,FALSE),0)</f>
        <v>0</v>
      </c>
      <c r="F459" s="44"/>
      <c r="G459" s="46"/>
      <c r="H459" s="46"/>
      <c r="I459" s="44"/>
      <c r="J459" s="49"/>
      <c r="K459" s="199"/>
      <c r="L459" s="51"/>
      <c r="M459" s="54"/>
      <c r="N459" s="56"/>
      <c r="O459" s="200"/>
      <c r="P459" s="56"/>
      <c r="Q459" s="200"/>
      <c r="R459" s="56"/>
      <c r="S459" s="200"/>
      <c r="T459" s="201"/>
    </row>
    <row r="460" spans="2:20" x14ac:dyDescent="0.2">
      <c r="B460" s="197"/>
      <c r="C460" s="42"/>
      <c r="D460" s="15" t="s">
        <v>81</v>
      </c>
      <c r="E460" s="198">
        <f>IFERROR(VLOOKUP(D460,vstupy!$B$2:$C$12,2,FALSE),0)</f>
        <v>0</v>
      </c>
      <c r="F460" s="44"/>
      <c r="G460" s="46"/>
      <c r="H460" s="46"/>
      <c r="I460" s="44"/>
      <c r="J460" s="59"/>
      <c r="K460" s="199"/>
      <c r="L460" s="51"/>
      <c r="M460" s="60"/>
      <c r="N460" s="58"/>
      <c r="O460" s="200"/>
      <c r="P460" s="58"/>
      <c r="Q460" s="200"/>
      <c r="R460" s="58"/>
      <c r="S460" s="203"/>
      <c r="T460" s="204"/>
    </row>
    <row r="461" spans="2:20" ht="12.75" customHeight="1" x14ac:dyDescent="0.2">
      <c r="B461" s="192">
        <v>151</v>
      </c>
      <c r="C461" s="41"/>
      <c r="D461" s="15" t="s">
        <v>81</v>
      </c>
      <c r="E461" s="198">
        <f>IFERROR(VLOOKUP(D461,vstupy!$B$2:$C$12,2,FALSE),0)</f>
        <v>0</v>
      </c>
      <c r="F461" s="44">
        <v>0</v>
      </c>
      <c r="G461" s="46">
        <v>0</v>
      </c>
      <c r="H461" s="46">
        <v>0</v>
      </c>
      <c r="I461" s="44">
        <v>0</v>
      </c>
      <c r="J461" s="48" t="s">
        <v>68</v>
      </c>
      <c r="K461" s="199">
        <f>VLOOKUP(J461,vstupy!$B$17:$C$27,2,FALSE)</f>
        <v>0</v>
      </c>
      <c r="L461" s="51">
        <f>IF(F461=0,SUM(E461:E463),F461)</f>
        <v>0</v>
      </c>
      <c r="M461" s="53">
        <f>IF(K461&gt;0.9,($D$8/160)*(L461/60)*K461,($D$8/160)*(L461/60)*1)</f>
        <v>0</v>
      </c>
      <c r="N461" s="56">
        <f t="shared" ref="N461" si="799">M461*I461</f>
        <v>0</v>
      </c>
      <c r="O461" s="60">
        <f>IF(K461&gt;0.9,G461*K461,G461*1)</f>
        <v>0</v>
      </c>
      <c r="P461" s="56">
        <f t="shared" ref="P461" si="800">O461*I461</f>
        <v>0</v>
      </c>
      <c r="Q461" s="60">
        <f>IF(K461&gt;0.9,K461*H461,H461*1)</f>
        <v>0</v>
      </c>
      <c r="R461" s="56">
        <f t="shared" ref="R461" si="801">Q461*I461</f>
        <v>0</v>
      </c>
      <c r="S461" s="200">
        <f t="shared" ref="S461" si="802">O461+Q461+M461</f>
        <v>0</v>
      </c>
      <c r="T461" s="201">
        <f t="shared" ref="T461" si="803">N461+P461+R461</f>
        <v>0</v>
      </c>
    </row>
    <row r="462" spans="2:20" x14ac:dyDescent="0.2">
      <c r="B462" s="197"/>
      <c r="C462" s="42"/>
      <c r="D462" s="15" t="s">
        <v>81</v>
      </c>
      <c r="E462" s="198">
        <f>IFERROR(VLOOKUP(D462,vstupy!$B$2:$C$12,2,FALSE),0)</f>
        <v>0</v>
      </c>
      <c r="F462" s="44"/>
      <c r="G462" s="46"/>
      <c r="H462" s="46"/>
      <c r="I462" s="44"/>
      <c r="J462" s="49"/>
      <c r="K462" s="199"/>
      <c r="L462" s="51"/>
      <c r="M462" s="54"/>
      <c r="N462" s="56"/>
      <c r="O462" s="200"/>
      <c r="P462" s="56"/>
      <c r="Q462" s="200"/>
      <c r="R462" s="56"/>
      <c r="S462" s="200"/>
      <c r="T462" s="201"/>
    </row>
    <row r="463" spans="2:20" x14ac:dyDescent="0.2">
      <c r="B463" s="197"/>
      <c r="C463" s="42"/>
      <c r="D463" s="15" t="s">
        <v>81</v>
      </c>
      <c r="E463" s="198">
        <f>IFERROR(VLOOKUP(D463,vstupy!$B$2:$C$12,2,FALSE),0)</f>
        <v>0</v>
      </c>
      <c r="F463" s="44"/>
      <c r="G463" s="46"/>
      <c r="H463" s="46"/>
      <c r="I463" s="44"/>
      <c r="J463" s="59"/>
      <c r="K463" s="199"/>
      <c r="L463" s="51"/>
      <c r="M463" s="60"/>
      <c r="N463" s="58"/>
      <c r="O463" s="200"/>
      <c r="P463" s="58"/>
      <c r="Q463" s="200"/>
      <c r="R463" s="58"/>
      <c r="S463" s="203"/>
      <c r="T463" s="204"/>
    </row>
    <row r="464" spans="2:20" ht="12.75" customHeight="1" x14ac:dyDescent="0.2">
      <c r="B464" s="192">
        <v>152</v>
      </c>
      <c r="C464" s="41"/>
      <c r="D464" s="15" t="s">
        <v>81</v>
      </c>
      <c r="E464" s="198">
        <f>IFERROR(VLOOKUP(D464,vstupy!$B$2:$C$12,2,FALSE),0)</f>
        <v>0</v>
      </c>
      <c r="F464" s="44">
        <v>0</v>
      </c>
      <c r="G464" s="46">
        <v>0</v>
      </c>
      <c r="H464" s="46">
        <v>0</v>
      </c>
      <c r="I464" s="44">
        <v>0</v>
      </c>
      <c r="J464" s="48" t="s">
        <v>68</v>
      </c>
      <c r="K464" s="199">
        <f>VLOOKUP(J464,vstupy!$B$17:$C$27,2,FALSE)</f>
        <v>0</v>
      </c>
      <c r="L464" s="51">
        <f>IF(F464=0,SUM(E464:E466),F464)</f>
        <v>0</v>
      </c>
      <c r="M464" s="53">
        <f>IF(K464&gt;0.9,($D$8/160)*(L464/60)*K464,($D$8/160)*(L464/60)*1)</f>
        <v>0</v>
      </c>
      <c r="N464" s="56">
        <f t="shared" ref="N464" si="804">M464*I464</f>
        <v>0</v>
      </c>
      <c r="O464" s="60">
        <f>IF(K464&gt;0.9,G464*K464,G464*1)</f>
        <v>0</v>
      </c>
      <c r="P464" s="56">
        <f t="shared" ref="P464" si="805">O464*I464</f>
        <v>0</v>
      </c>
      <c r="Q464" s="60">
        <f>IF(K464&gt;0.9,K464*H464,H464*1)</f>
        <v>0</v>
      </c>
      <c r="R464" s="56">
        <f t="shared" ref="R464" si="806">Q464*I464</f>
        <v>0</v>
      </c>
      <c r="S464" s="200">
        <f t="shared" ref="S464" si="807">O464+Q464+M464</f>
        <v>0</v>
      </c>
      <c r="T464" s="201">
        <f t="shared" ref="T464" si="808">N464+P464+R464</f>
        <v>0</v>
      </c>
    </row>
    <row r="465" spans="2:20" x14ac:dyDescent="0.2">
      <c r="B465" s="197"/>
      <c r="C465" s="42"/>
      <c r="D465" s="15" t="s">
        <v>81</v>
      </c>
      <c r="E465" s="198">
        <f>IFERROR(VLOOKUP(D465,vstupy!$B$2:$C$12,2,FALSE),0)</f>
        <v>0</v>
      </c>
      <c r="F465" s="44"/>
      <c r="G465" s="46"/>
      <c r="H465" s="46"/>
      <c r="I465" s="44"/>
      <c r="J465" s="49"/>
      <c r="K465" s="199"/>
      <c r="L465" s="51"/>
      <c r="M465" s="54"/>
      <c r="N465" s="56"/>
      <c r="O465" s="200"/>
      <c r="P465" s="56"/>
      <c r="Q465" s="200"/>
      <c r="R465" s="56"/>
      <c r="S465" s="200"/>
      <c r="T465" s="201"/>
    </row>
    <row r="466" spans="2:20" x14ac:dyDescent="0.2">
      <c r="B466" s="197"/>
      <c r="C466" s="42"/>
      <c r="D466" s="15" t="s">
        <v>81</v>
      </c>
      <c r="E466" s="198">
        <f>IFERROR(VLOOKUP(D466,vstupy!$B$2:$C$12,2,FALSE),0)</f>
        <v>0</v>
      </c>
      <c r="F466" s="44"/>
      <c r="G466" s="46"/>
      <c r="H466" s="46"/>
      <c r="I466" s="44"/>
      <c r="J466" s="59"/>
      <c r="K466" s="199"/>
      <c r="L466" s="51"/>
      <c r="M466" s="60"/>
      <c r="N466" s="58"/>
      <c r="O466" s="200"/>
      <c r="P466" s="58"/>
      <c r="Q466" s="200"/>
      <c r="R466" s="58"/>
      <c r="S466" s="203"/>
      <c r="T466" s="204"/>
    </row>
    <row r="467" spans="2:20" ht="12.75" customHeight="1" x14ac:dyDescent="0.2">
      <c r="B467" s="192">
        <v>153</v>
      </c>
      <c r="C467" s="41"/>
      <c r="D467" s="15" t="s">
        <v>81</v>
      </c>
      <c r="E467" s="198">
        <f>IFERROR(VLOOKUP(D467,vstupy!$B$2:$C$12,2,FALSE),0)</f>
        <v>0</v>
      </c>
      <c r="F467" s="44">
        <v>0</v>
      </c>
      <c r="G467" s="46">
        <v>0</v>
      </c>
      <c r="H467" s="46">
        <v>0</v>
      </c>
      <c r="I467" s="44">
        <v>0</v>
      </c>
      <c r="J467" s="48" t="s">
        <v>68</v>
      </c>
      <c r="K467" s="199">
        <f>VLOOKUP(J467,vstupy!$B$17:$C$27,2,FALSE)</f>
        <v>0</v>
      </c>
      <c r="L467" s="51">
        <f>IF(F467=0,SUM(E467:E469),F467)</f>
        <v>0</v>
      </c>
      <c r="M467" s="53">
        <f>IF(K467&gt;0.9,($D$8/160)*(L467/60)*K467,($D$8/160)*(L467/60)*1)</f>
        <v>0</v>
      </c>
      <c r="N467" s="56">
        <f t="shared" ref="N467" si="809">M467*I467</f>
        <v>0</v>
      </c>
      <c r="O467" s="60">
        <f>IF(K467&gt;0.9,G467*K467,G467*1)</f>
        <v>0</v>
      </c>
      <c r="P467" s="56">
        <f t="shared" ref="P467" si="810">O467*I467</f>
        <v>0</v>
      </c>
      <c r="Q467" s="60">
        <f>IF(K467&gt;0.9,K467*H467,H467*1)</f>
        <v>0</v>
      </c>
      <c r="R467" s="56">
        <f t="shared" ref="R467" si="811">Q467*I467</f>
        <v>0</v>
      </c>
      <c r="S467" s="200">
        <f t="shared" ref="S467" si="812">O467+Q467+M467</f>
        <v>0</v>
      </c>
      <c r="T467" s="201">
        <f t="shared" ref="T467" si="813">N467+P467+R467</f>
        <v>0</v>
      </c>
    </row>
    <row r="468" spans="2:20" x14ac:dyDescent="0.2">
      <c r="B468" s="197"/>
      <c r="C468" s="42"/>
      <c r="D468" s="15" t="s">
        <v>81</v>
      </c>
      <c r="E468" s="198">
        <f>IFERROR(VLOOKUP(D468,vstupy!$B$2:$C$12,2,FALSE),0)</f>
        <v>0</v>
      </c>
      <c r="F468" s="44"/>
      <c r="G468" s="46"/>
      <c r="H468" s="46"/>
      <c r="I468" s="44"/>
      <c r="J468" s="49"/>
      <c r="K468" s="199"/>
      <c r="L468" s="51"/>
      <c r="M468" s="54"/>
      <c r="N468" s="56"/>
      <c r="O468" s="200"/>
      <c r="P468" s="56"/>
      <c r="Q468" s="200"/>
      <c r="R468" s="56"/>
      <c r="S468" s="200"/>
      <c r="T468" s="201"/>
    </row>
    <row r="469" spans="2:20" x14ac:dyDescent="0.2">
      <c r="B469" s="197"/>
      <c r="C469" s="42"/>
      <c r="D469" s="15" t="s">
        <v>81</v>
      </c>
      <c r="E469" s="198">
        <f>IFERROR(VLOOKUP(D469,vstupy!$B$2:$C$12,2,FALSE),0)</f>
        <v>0</v>
      </c>
      <c r="F469" s="44"/>
      <c r="G469" s="46"/>
      <c r="H469" s="46"/>
      <c r="I469" s="44"/>
      <c r="J469" s="59"/>
      <c r="K469" s="199"/>
      <c r="L469" s="51"/>
      <c r="M469" s="60"/>
      <c r="N469" s="58"/>
      <c r="O469" s="200"/>
      <c r="P469" s="58"/>
      <c r="Q469" s="200"/>
      <c r="R469" s="58"/>
      <c r="S469" s="203"/>
      <c r="T469" s="204"/>
    </row>
    <row r="470" spans="2:20" ht="12.75" customHeight="1" x14ac:dyDescent="0.2">
      <c r="B470" s="192">
        <v>154</v>
      </c>
      <c r="C470" s="41"/>
      <c r="D470" s="15" t="s">
        <v>81</v>
      </c>
      <c r="E470" s="198">
        <f>IFERROR(VLOOKUP(D470,vstupy!$B$2:$C$12,2,FALSE),0)</f>
        <v>0</v>
      </c>
      <c r="F470" s="44">
        <v>0</v>
      </c>
      <c r="G470" s="46">
        <v>0</v>
      </c>
      <c r="H470" s="46">
        <v>0</v>
      </c>
      <c r="I470" s="44">
        <v>0</v>
      </c>
      <c r="J470" s="48" t="s">
        <v>68</v>
      </c>
      <c r="K470" s="199">
        <f>VLOOKUP(J470,vstupy!$B$17:$C$27,2,FALSE)</f>
        <v>0</v>
      </c>
      <c r="L470" s="51">
        <f>IF(F470=0,SUM(E470:E472),F470)</f>
        <v>0</v>
      </c>
      <c r="M470" s="53">
        <f>IF(K470&gt;0.9,($D$8/160)*(L470/60)*K470,($D$8/160)*(L470/60)*1)</f>
        <v>0</v>
      </c>
      <c r="N470" s="56">
        <f t="shared" ref="N470" si="814">M470*I470</f>
        <v>0</v>
      </c>
      <c r="O470" s="60">
        <f>IF(K470&gt;0.9,G470*K470,G470*1)</f>
        <v>0</v>
      </c>
      <c r="P470" s="56">
        <f t="shared" ref="P470" si="815">O470*I470</f>
        <v>0</v>
      </c>
      <c r="Q470" s="60">
        <f>IF(K470&gt;0.9,K470*H470,H470*1)</f>
        <v>0</v>
      </c>
      <c r="R470" s="56">
        <f t="shared" ref="R470" si="816">Q470*I470</f>
        <v>0</v>
      </c>
      <c r="S470" s="200">
        <f t="shared" ref="S470" si="817">O470+Q470+M470</f>
        <v>0</v>
      </c>
      <c r="T470" s="201">
        <f t="shared" ref="T470" si="818">N470+P470+R470</f>
        <v>0</v>
      </c>
    </row>
    <row r="471" spans="2:20" x14ac:dyDescent="0.2">
      <c r="B471" s="197"/>
      <c r="C471" s="42"/>
      <c r="D471" s="15" t="s">
        <v>81</v>
      </c>
      <c r="E471" s="198">
        <f>IFERROR(VLOOKUP(D471,vstupy!$B$2:$C$12,2,FALSE),0)</f>
        <v>0</v>
      </c>
      <c r="F471" s="44"/>
      <c r="G471" s="46"/>
      <c r="H471" s="46"/>
      <c r="I471" s="44"/>
      <c r="J471" s="49"/>
      <c r="K471" s="199"/>
      <c r="L471" s="51"/>
      <c r="M471" s="54"/>
      <c r="N471" s="56"/>
      <c r="O471" s="200"/>
      <c r="P471" s="56"/>
      <c r="Q471" s="200"/>
      <c r="R471" s="56"/>
      <c r="S471" s="200"/>
      <c r="T471" s="201"/>
    </row>
    <row r="472" spans="2:20" x14ac:dyDescent="0.2">
      <c r="B472" s="197"/>
      <c r="C472" s="42"/>
      <c r="D472" s="15" t="s">
        <v>81</v>
      </c>
      <c r="E472" s="198">
        <f>IFERROR(VLOOKUP(D472,vstupy!$B$2:$C$12,2,FALSE),0)</f>
        <v>0</v>
      </c>
      <c r="F472" s="44"/>
      <c r="G472" s="46"/>
      <c r="H472" s="46"/>
      <c r="I472" s="44"/>
      <c r="J472" s="59"/>
      <c r="K472" s="199"/>
      <c r="L472" s="51"/>
      <c r="M472" s="60"/>
      <c r="N472" s="58"/>
      <c r="O472" s="200"/>
      <c r="P472" s="58"/>
      <c r="Q472" s="200"/>
      <c r="R472" s="58"/>
      <c r="S472" s="203"/>
      <c r="T472" s="204"/>
    </row>
    <row r="473" spans="2:20" ht="12.75" customHeight="1" x14ac:dyDescent="0.2">
      <c r="B473" s="192">
        <v>155</v>
      </c>
      <c r="C473" s="41"/>
      <c r="D473" s="15" t="s">
        <v>81</v>
      </c>
      <c r="E473" s="198">
        <f>IFERROR(VLOOKUP(D473,vstupy!$B$2:$C$12,2,FALSE),0)</f>
        <v>0</v>
      </c>
      <c r="F473" s="44">
        <v>0</v>
      </c>
      <c r="G473" s="46">
        <v>0</v>
      </c>
      <c r="H473" s="46">
        <v>0</v>
      </c>
      <c r="I473" s="44">
        <v>0</v>
      </c>
      <c r="J473" s="48" t="s">
        <v>68</v>
      </c>
      <c r="K473" s="199">
        <f>VLOOKUP(J473,vstupy!$B$17:$C$27,2,FALSE)</f>
        <v>0</v>
      </c>
      <c r="L473" s="51">
        <f>IF(F473=0,SUM(E473:E475),F473)</f>
        <v>0</v>
      </c>
      <c r="M473" s="53">
        <f>IF(K473&gt;0.9,($D$8/160)*(L473/60)*K473,($D$8/160)*(L473/60)*1)</f>
        <v>0</v>
      </c>
      <c r="N473" s="56">
        <f t="shared" ref="N473" si="819">M473*I473</f>
        <v>0</v>
      </c>
      <c r="O473" s="60">
        <f>IF(K473&gt;0.9,G473*K473,G473*1)</f>
        <v>0</v>
      </c>
      <c r="P473" s="56">
        <f t="shared" ref="P473" si="820">O473*I473</f>
        <v>0</v>
      </c>
      <c r="Q473" s="60">
        <f>IF(K473&gt;0.9,K473*H473,H473*1)</f>
        <v>0</v>
      </c>
      <c r="R473" s="56">
        <f t="shared" ref="R473" si="821">Q473*I473</f>
        <v>0</v>
      </c>
      <c r="S473" s="200">
        <f t="shared" ref="S473" si="822">O473+Q473+M473</f>
        <v>0</v>
      </c>
      <c r="T473" s="201">
        <f t="shared" ref="T473" si="823">N473+P473+R473</f>
        <v>0</v>
      </c>
    </row>
    <row r="474" spans="2:20" x14ac:dyDescent="0.2">
      <c r="B474" s="197"/>
      <c r="C474" s="42"/>
      <c r="D474" s="15" t="s">
        <v>81</v>
      </c>
      <c r="E474" s="198">
        <f>IFERROR(VLOOKUP(D474,vstupy!$B$2:$C$12,2,FALSE),0)</f>
        <v>0</v>
      </c>
      <c r="F474" s="44"/>
      <c r="G474" s="46"/>
      <c r="H474" s="46"/>
      <c r="I474" s="44"/>
      <c r="J474" s="49"/>
      <c r="K474" s="199"/>
      <c r="L474" s="51"/>
      <c r="M474" s="54"/>
      <c r="N474" s="56"/>
      <c r="O474" s="200"/>
      <c r="P474" s="56"/>
      <c r="Q474" s="200"/>
      <c r="R474" s="56"/>
      <c r="S474" s="200"/>
      <c r="T474" s="201"/>
    </row>
    <row r="475" spans="2:20" x14ac:dyDescent="0.2">
      <c r="B475" s="197"/>
      <c r="C475" s="42"/>
      <c r="D475" s="15" t="s">
        <v>81</v>
      </c>
      <c r="E475" s="198">
        <f>IFERROR(VLOOKUP(D475,vstupy!$B$2:$C$12,2,FALSE),0)</f>
        <v>0</v>
      </c>
      <c r="F475" s="44"/>
      <c r="G475" s="46"/>
      <c r="H475" s="46"/>
      <c r="I475" s="44"/>
      <c r="J475" s="59"/>
      <c r="K475" s="199"/>
      <c r="L475" s="51"/>
      <c r="M475" s="60"/>
      <c r="N475" s="58"/>
      <c r="O475" s="200"/>
      <c r="P475" s="58"/>
      <c r="Q475" s="200"/>
      <c r="R475" s="58"/>
      <c r="S475" s="203"/>
      <c r="T475" s="204"/>
    </row>
    <row r="476" spans="2:20" ht="12.75" customHeight="1" x14ac:dyDescent="0.2">
      <c r="B476" s="192">
        <v>156</v>
      </c>
      <c r="C476" s="41"/>
      <c r="D476" s="15" t="s">
        <v>81</v>
      </c>
      <c r="E476" s="198">
        <f>IFERROR(VLOOKUP(D476,vstupy!$B$2:$C$12,2,FALSE),0)</f>
        <v>0</v>
      </c>
      <c r="F476" s="44">
        <v>0</v>
      </c>
      <c r="G476" s="46">
        <v>0</v>
      </c>
      <c r="H476" s="46">
        <v>0</v>
      </c>
      <c r="I476" s="44">
        <v>0</v>
      </c>
      <c r="J476" s="48" t="s">
        <v>68</v>
      </c>
      <c r="K476" s="199">
        <f>VLOOKUP(J476,vstupy!$B$17:$C$27,2,FALSE)</f>
        <v>0</v>
      </c>
      <c r="L476" s="51">
        <f>IF(F476=0,SUM(E476:E478),F476)</f>
        <v>0</v>
      </c>
      <c r="M476" s="53">
        <f>IF(K476&gt;0.9,($D$8/160)*(L476/60)*K476,($D$8/160)*(L476/60)*1)</f>
        <v>0</v>
      </c>
      <c r="N476" s="56">
        <f t="shared" ref="N476" si="824">M476*I476</f>
        <v>0</v>
      </c>
      <c r="O476" s="60">
        <f>IF(K476&gt;0.9,G476*K476,G476*1)</f>
        <v>0</v>
      </c>
      <c r="P476" s="56">
        <f t="shared" ref="P476" si="825">O476*I476</f>
        <v>0</v>
      </c>
      <c r="Q476" s="60">
        <f>IF(K476&gt;0.9,K476*H476,H476*1)</f>
        <v>0</v>
      </c>
      <c r="R476" s="56">
        <f t="shared" ref="R476" si="826">Q476*I476</f>
        <v>0</v>
      </c>
      <c r="S476" s="200">
        <f t="shared" ref="S476" si="827">O476+Q476+M476</f>
        <v>0</v>
      </c>
      <c r="T476" s="201">
        <f t="shared" ref="T476" si="828">N476+P476+R476</f>
        <v>0</v>
      </c>
    </row>
    <row r="477" spans="2:20" x14ac:dyDescent="0.2">
      <c r="B477" s="197"/>
      <c r="C477" s="42"/>
      <c r="D477" s="15" t="s">
        <v>81</v>
      </c>
      <c r="E477" s="198">
        <f>IFERROR(VLOOKUP(D477,vstupy!$B$2:$C$12,2,FALSE),0)</f>
        <v>0</v>
      </c>
      <c r="F477" s="44"/>
      <c r="G477" s="46"/>
      <c r="H477" s="46"/>
      <c r="I477" s="44"/>
      <c r="J477" s="49"/>
      <c r="K477" s="199"/>
      <c r="L477" s="51"/>
      <c r="M477" s="54"/>
      <c r="N477" s="56"/>
      <c r="O477" s="200"/>
      <c r="P477" s="56"/>
      <c r="Q477" s="200"/>
      <c r="R477" s="56"/>
      <c r="S477" s="200"/>
      <c r="T477" s="201"/>
    </row>
    <row r="478" spans="2:20" x14ac:dyDescent="0.2">
      <c r="B478" s="197"/>
      <c r="C478" s="42"/>
      <c r="D478" s="15" t="s">
        <v>81</v>
      </c>
      <c r="E478" s="198">
        <f>IFERROR(VLOOKUP(D478,vstupy!$B$2:$C$12,2,FALSE),0)</f>
        <v>0</v>
      </c>
      <c r="F478" s="44"/>
      <c r="G478" s="46"/>
      <c r="H478" s="46"/>
      <c r="I478" s="44"/>
      <c r="J478" s="59"/>
      <c r="K478" s="199"/>
      <c r="L478" s="51"/>
      <c r="M478" s="60"/>
      <c r="N478" s="58"/>
      <c r="O478" s="200"/>
      <c r="P478" s="58"/>
      <c r="Q478" s="200"/>
      <c r="R478" s="58"/>
      <c r="S478" s="203"/>
      <c r="T478" s="204"/>
    </row>
    <row r="479" spans="2:20" ht="12.75" customHeight="1" x14ac:dyDescent="0.2">
      <c r="B479" s="192">
        <v>157</v>
      </c>
      <c r="C479" s="41"/>
      <c r="D479" s="15" t="s">
        <v>81</v>
      </c>
      <c r="E479" s="198">
        <f>IFERROR(VLOOKUP(D479,vstupy!$B$2:$C$12,2,FALSE),0)</f>
        <v>0</v>
      </c>
      <c r="F479" s="44">
        <v>0</v>
      </c>
      <c r="G479" s="46">
        <v>0</v>
      </c>
      <c r="H479" s="46">
        <v>0</v>
      </c>
      <c r="I479" s="44">
        <v>0</v>
      </c>
      <c r="J479" s="48" t="s">
        <v>68</v>
      </c>
      <c r="K479" s="199">
        <f>VLOOKUP(J479,vstupy!$B$17:$C$27,2,FALSE)</f>
        <v>0</v>
      </c>
      <c r="L479" s="51">
        <f>IF(F479=0,SUM(E479:E481),F479)</f>
        <v>0</v>
      </c>
      <c r="M479" s="53">
        <f>IF(K479&gt;0.9,($D$8/160)*(L479/60)*K479,($D$8/160)*(L479/60)*1)</f>
        <v>0</v>
      </c>
      <c r="N479" s="56">
        <f t="shared" ref="N479" si="829">M479*I479</f>
        <v>0</v>
      </c>
      <c r="O479" s="60">
        <f>IF(K479&gt;0.9,G479*K479,G479*1)</f>
        <v>0</v>
      </c>
      <c r="P479" s="56">
        <f t="shared" ref="P479" si="830">O479*I479</f>
        <v>0</v>
      </c>
      <c r="Q479" s="60">
        <f>IF(K479&gt;0.9,K479*H479,H479*1)</f>
        <v>0</v>
      </c>
      <c r="R479" s="56">
        <f t="shared" ref="R479" si="831">Q479*I479</f>
        <v>0</v>
      </c>
      <c r="S479" s="200">
        <f t="shared" ref="S479" si="832">O479+Q479+M479</f>
        <v>0</v>
      </c>
      <c r="T479" s="201">
        <f t="shared" ref="T479" si="833">N479+P479+R479</f>
        <v>0</v>
      </c>
    </row>
    <row r="480" spans="2:20" x14ac:dyDescent="0.2">
      <c r="B480" s="197"/>
      <c r="C480" s="42"/>
      <c r="D480" s="15" t="s">
        <v>81</v>
      </c>
      <c r="E480" s="198">
        <f>IFERROR(VLOOKUP(D480,vstupy!$B$2:$C$12,2,FALSE),0)</f>
        <v>0</v>
      </c>
      <c r="F480" s="44"/>
      <c r="G480" s="46"/>
      <c r="H480" s="46"/>
      <c r="I480" s="44"/>
      <c r="J480" s="49"/>
      <c r="K480" s="199"/>
      <c r="L480" s="51"/>
      <c r="M480" s="54"/>
      <c r="N480" s="56"/>
      <c r="O480" s="200"/>
      <c r="P480" s="56"/>
      <c r="Q480" s="200"/>
      <c r="R480" s="56"/>
      <c r="S480" s="200"/>
      <c r="T480" s="201"/>
    </row>
    <row r="481" spans="2:20" x14ac:dyDescent="0.2">
      <c r="B481" s="197"/>
      <c r="C481" s="42"/>
      <c r="D481" s="15" t="s">
        <v>81</v>
      </c>
      <c r="E481" s="198">
        <f>IFERROR(VLOOKUP(D481,vstupy!$B$2:$C$12,2,FALSE),0)</f>
        <v>0</v>
      </c>
      <c r="F481" s="44"/>
      <c r="G481" s="46"/>
      <c r="H481" s="46"/>
      <c r="I481" s="44"/>
      <c r="J481" s="59"/>
      <c r="K481" s="199"/>
      <c r="L481" s="51"/>
      <c r="M481" s="60"/>
      <c r="N481" s="58"/>
      <c r="O481" s="200"/>
      <c r="P481" s="58"/>
      <c r="Q481" s="200"/>
      <c r="R481" s="58"/>
      <c r="S481" s="203"/>
      <c r="T481" s="204"/>
    </row>
    <row r="482" spans="2:20" ht="12.75" customHeight="1" x14ac:dyDescent="0.2">
      <c r="B482" s="192">
        <v>158</v>
      </c>
      <c r="C482" s="41"/>
      <c r="D482" s="15" t="s">
        <v>81</v>
      </c>
      <c r="E482" s="198">
        <f>IFERROR(VLOOKUP(D482,vstupy!$B$2:$C$12,2,FALSE),0)</f>
        <v>0</v>
      </c>
      <c r="F482" s="44">
        <v>0</v>
      </c>
      <c r="G482" s="46">
        <v>0</v>
      </c>
      <c r="H482" s="46">
        <v>0</v>
      </c>
      <c r="I482" s="44">
        <v>0</v>
      </c>
      <c r="J482" s="48" t="s">
        <v>68</v>
      </c>
      <c r="K482" s="199">
        <f>VLOOKUP(J482,vstupy!$B$17:$C$27,2,FALSE)</f>
        <v>0</v>
      </c>
      <c r="L482" s="51">
        <f>IF(F482=0,SUM(E482:E484),F482)</f>
        <v>0</v>
      </c>
      <c r="M482" s="53">
        <f>IF(K482&gt;0.9,($D$8/160)*(L482/60)*K482,($D$8/160)*(L482/60)*1)</f>
        <v>0</v>
      </c>
      <c r="N482" s="56">
        <f t="shared" ref="N482" si="834">M482*I482</f>
        <v>0</v>
      </c>
      <c r="O482" s="60">
        <f>IF(K482&gt;0.9,G482*K482,G482*1)</f>
        <v>0</v>
      </c>
      <c r="P482" s="56">
        <f t="shared" ref="P482" si="835">O482*I482</f>
        <v>0</v>
      </c>
      <c r="Q482" s="60">
        <f>IF(K482&gt;0.9,K482*H482,H482*1)</f>
        <v>0</v>
      </c>
      <c r="R482" s="56">
        <f t="shared" ref="R482" si="836">Q482*I482</f>
        <v>0</v>
      </c>
      <c r="S482" s="200">
        <f t="shared" ref="S482" si="837">O482+Q482+M482</f>
        <v>0</v>
      </c>
      <c r="T482" s="201">
        <f t="shared" ref="T482" si="838">N482+P482+R482</f>
        <v>0</v>
      </c>
    </row>
    <row r="483" spans="2:20" x14ac:dyDescent="0.2">
      <c r="B483" s="197"/>
      <c r="C483" s="42"/>
      <c r="D483" s="15" t="s">
        <v>81</v>
      </c>
      <c r="E483" s="198">
        <f>IFERROR(VLOOKUP(D483,vstupy!$B$2:$C$12,2,FALSE),0)</f>
        <v>0</v>
      </c>
      <c r="F483" s="44"/>
      <c r="G483" s="46"/>
      <c r="H483" s="46"/>
      <c r="I483" s="44"/>
      <c r="J483" s="49"/>
      <c r="K483" s="199"/>
      <c r="L483" s="51"/>
      <c r="M483" s="54"/>
      <c r="N483" s="56"/>
      <c r="O483" s="200"/>
      <c r="P483" s="56"/>
      <c r="Q483" s="200"/>
      <c r="R483" s="56"/>
      <c r="S483" s="200"/>
      <c r="T483" s="201"/>
    </row>
    <row r="484" spans="2:20" x14ac:dyDescent="0.2">
      <c r="B484" s="197"/>
      <c r="C484" s="42"/>
      <c r="D484" s="15" t="s">
        <v>81</v>
      </c>
      <c r="E484" s="198">
        <f>IFERROR(VLOOKUP(D484,vstupy!$B$2:$C$12,2,FALSE),0)</f>
        <v>0</v>
      </c>
      <c r="F484" s="44"/>
      <c r="G484" s="46"/>
      <c r="H484" s="46"/>
      <c r="I484" s="44"/>
      <c r="J484" s="59"/>
      <c r="K484" s="199"/>
      <c r="L484" s="51"/>
      <c r="M484" s="60"/>
      <c r="N484" s="58"/>
      <c r="O484" s="200"/>
      <c r="P484" s="58"/>
      <c r="Q484" s="200"/>
      <c r="R484" s="58"/>
      <c r="S484" s="203"/>
      <c r="T484" s="204"/>
    </row>
    <row r="485" spans="2:20" ht="12.75" customHeight="1" x14ac:dyDescent="0.2">
      <c r="B485" s="192">
        <v>159</v>
      </c>
      <c r="C485" s="41"/>
      <c r="D485" s="15" t="s">
        <v>81</v>
      </c>
      <c r="E485" s="198">
        <f>IFERROR(VLOOKUP(D485,vstupy!$B$2:$C$12,2,FALSE),0)</f>
        <v>0</v>
      </c>
      <c r="F485" s="44">
        <v>0</v>
      </c>
      <c r="G485" s="46">
        <v>0</v>
      </c>
      <c r="H485" s="46">
        <v>0</v>
      </c>
      <c r="I485" s="44">
        <v>0</v>
      </c>
      <c r="J485" s="48" t="s">
        <v>68</v>
      </c>
      <c r="K485" s="199">
        <f>VLOOKUP(J485,vstupy!$B$17:$C$27,2,FALSE)</f>
        <v>0</v>
      </c>
      <c r="L485" s="51">
        <f>IF(F485=0,SUM(E485:E487),F485)</f>
        <v>0</v>
      </c>
      <c r="M485" s="53">
        <f>IF(K485&gt;0.9,($D$8/160)*(L485/60)*K485,($D$8/160)*(L485/60)*1)</f>
        <v>0</v>
      </c>
      <c r="N485" s="56">
        <f t="shared" ref="N485" si="839">M485*I485</f>
        <v>0</v>
      </c>
      <c r="O485" s="60">
        <f>IF(K485&gt;0.9,G485*K485,G485*1)</f>
        <v>0</v>
      </c>
      <c r="P485" s="56">
        <f t="shared" ref="P485" si="840">O485*I485</f>
        <v>0</v>
      </c>
      <c r="Q485" s="60">
        <f>IF(K485&gt;0.9,K485*H485,H485*1)</f>
        <v>0</v>
      </c>
      <c r="R485" s="56">
        <f t="shared" ref="R485" si="841">Q485*I485</f>
        <v>0</v>
      </c>
      <c r="S485" s="200">
        <f t="shared" ref="S485" si="842">O485+Q485+M485</f>
        <v>0</v>
      </c>
      <c r="T485" s="201">
        <f t="shared" ref="T485" si="843">N485+P485+R485</f>
        <v>0</v>
      </c>
    </row>
    <row r="486" spans="2:20" x14ac:dyDescent="0.2">
      <c r="B486" s="197"/>
      <c r="C486" s="42"/>
      <c r="D486" s="15" t="s">
        <v>81</v>
      </c>
      <c r="E486" s="198">
        <f>IFERROR(VLOOKUP(D486,vstupy!$B$2:$C$12,2,FALSE),0)</f>
        <v>0</v>
      </c>
      <c r="F486" s="44"/>
      <c r="G486" s="46"/>
      <c r="H486" s="46"/>
      <c r="I486" s="44"/>
      <c r="J486" s="49"/>
      <c r="K486" s="199"/>
      <c r="L486" s="51"/>
      <c r="M486" s="54"/>
      <c r="N486" s="56"/>
      <c r="O486" s="200"/>
      <c r="P486" s="56"/>
      <c r="Q486" s="200"/>
      <c r="R486" s="56"/>
      <c r="S486" s="200"/>
      <c r="T486" s="201"/>
    </row>
    <row r="487" spans="2:20" x14ac:dyDescent="0.2">
      <c r="B487" s="197"/>
      <c r="C487" s="42"/>
      <c r="D487" s="15" t="s">
        <v>81</v>
      </c>
      <c r="E487" s="198">
        <f>IFERROR(VLOOKUP(D487,vstupy!$B$2:$C$12,2,FALSE),0)</f>
        <v>0</v>
      </c>
      <c r="F487" s="44"/>
      <c r="G487" s="46"/>
      <c r="H487" s="46"/>
      <c r="I487" s="44"/>
      <c r="J487" s="59"/>
      <c r="K487" s="199"/>
      <c r="L487" s="51"/>
      <c r="M487" s="60"/>
      <c r="N487" s="58"/>
      <c r="O487" s="200"/>
      <c r="P487" s="58"/>
      <c r="Q487" s="200"/>
      <c r="R487" s="58"/>
      <c r="S487" s="203"/>
      <c r="T487" s="204"/>
    </row>
    <row r="488" spans="2:20" ht="12.75" customHeight="1" x14ac:dyDescent="0.2">
      <c r="B488" s="192">
        <v>160</v>
      </c>
      <c r="C488" s="41"/>
      <c r="D488" s="15" t="s">
        <v>81</v>
      </c>
      <c r="E488" s="198">
        <f>IFERROR(VLOOKUP(D488,vstupy!$B$2:$C$12,2,FALSE),0)</f>
        <v>0</v>
      </c>
      <c r="F488" s="44">
        <v>0</v>
      </c>
      <c r="G488" s="46">
        <v>0</v>
      </c>
      <c r="H488" s="46">
        <v>0</v>
      </c>
      <c r="I488" s="44">
        <v>0</v>
      </c>
      <c r="J488" s="48" t="s">
        <v>68</v>
      </c>
      <c r="K488" s="199">
        <f>VLOOKUP(J488,vstupy!$B$17:$C$27,2,FALSE)</f>
        <v>0</v>
      </c>
      <c r="L488" s="51">
        <f>IF(F488=0,SUM(E488:E490),F488)</f>
        <v>0</v>
      </c>
      <c r="M488" s="53">
        <f>IF(K488&gt;0.9,($D$8/160)*(L488/60)*K488,($D$8/160)*(L488/60)*1)</f>
        <v>0</v>
      </c>
      <c r="N488" s="56">
        <f t="shared" ref="N488" si="844">M488*I488</f>
        <v>0</v>
      </c>
      <c r="O488" s="60">
        <f>IF(K488&gt;0.9,G488*K488,G488*1)</f>
        <v>0</v>
      </c>
      <c r="P488" s="56">
        <f t="shared" ref="P488" si="845">O488*I488</f>
        <v>0</v>
      </c>
      <c r="Q488" s="60">
        <f>IF(K488&gt;0.9,K488*H488,H488*1)</f>
        <v>0</v>
      </c>
      <c r="R488" s="56">
        <f t="shared" ref="R488" si="846">Q488*I488</f>
        <v>0</v>
      </c>
      <c r="S488" s="200">
        <f t="shared" ref="S488" si="847">O488+Q488+M488</f>
        <v>0</v>
      </c>
      <c r="T488" s="201">
        <f t="shared" ref="T488" si="848">N488+P488+R488</f>
        <v>0</v>
      </c>
    </row>
    <row r="489" spans="2:20" x14ac:dyDescent="0.2">
      <c r="B489" s="197"/>
      <c r="C489" s="42"/>
      <c r="D489" s="15" t="s">
        <v>81</v>
      </c>
      <c r="E489" s="198">
        <f>IFERROR(VLOOKUP(D489,vstupy!$B$2:$C$12,2,FALSE),0)</f>
        <v>0</v>
      </c>
      <c r="F489" s="44"/>
      <c r="G489" s="46"/>
      <c r="H489" s="46"/>
      <c r="I489" s="44"/>
      <c r="J489" s="49"/>
      <c r="K489" s="199"/>
      <c r="L489" s="51"/>
      <c r="M489" s="54"/>
      <c r="N489" s="56"/>
      <c r="O489" s="200"/>
      <c r="P489" s="56"/>
      <c r="Q489" s="200"/>
      <c r="R489" s="56"/>
      <c r="S489" s="200"/>
      <c r="T489" s="201"/>
    </row>
    <row r="490" spans="2:20" x14ac:dyDescent="0.2">
      <c r="B490" s="197"/>
      <c r="C490" s="42"/>
      <c r="D490" s="15" t="s">
        <v>81</v>
      </c>
      <c r="E490" s="198">
        <f>IFERROR(VLOOKUP(D490,vstupy!$B$2:$C$12,2,FALSE),0)</f>
        <v>0</v>
      </c>
      <c r="F490" s="44"/>
      <c r="G490" s="46"/>
      <c r="H490" s="46"/>
      <c r="I490" s="44"/>
      <c r="J490" s="59"/>
      <c r="K490" s="199"/>
      <c r="L490" s="51"/>
      <c r="M490" s="60"/>
      <c r="N490" s="58"/>
      <c r="O490" s="200"/>
      <c r="P490" s="58"/>
      <c r="Q490" s="200"/>
      <c r="R490" s="58"/>
      <c r="S490" s="203"/>
      <c r="T490" s="204"/>
    </row>
    <row r="491" spans="2:20" ht="12.75" customHeight="1" x14ac:dyDescent="0.2">
      <c r="B491" s="192">
        <v>161</v>
      </c>
      <c r="C491" s="41"/>
      <c r="D491" s="15" t="s">
        <v>81</v>
      </c>
      <c r="E491" s="198">
        <f>IFERROR(VLOOKUP(D491,vstupy!$B$2:$C$12,2,FALSE),0)</f>
        <v>0</v>
      </c>
      <c r="F491" s="44">
        <v>0</v>
      </c>
      <c r="G491" s="46">
        <v>0</v>
      </c>
      <c r="H491" s="46">
        <v>0</v>
      </c>
      <c r="I491" s="44">
        <v>0</v>
      </c>
      <c r="J491" s="48" t="s">
        <v>68</v>
      </c>
      <c r="K491" s="199">
        <f>VLOOKUP(J491,vstupy!$B$17:$C$27,2,FALSE)</f>
        <v>0</v>
      </c>
      <c r="L491" s="51">
        <f>IF(F491=0,SUM(E491:E493),F491)</f>
        <v>0</v>
      </c>
      <c r="M491" s="53">
        <f>IF(K491&gt;0.9,($D$8/160)*(L491/60)*K491,($D$8/160)*(L491/60)*1)</f>
        <v>0</v>
      </c>
      <c r="N491" s="56">
        <f t="shared" ref="N491" si="849">M491*I491</f>
        <v>0</v>
      </c>
      <c r="O491" s="60">
        <f>IF(K491&gt;0.9,G491*K491,G491*1)</f>
        <v>0</v>
      </c>
      <c r="P491" s="56">
        <f t="shared" ref="P491" si="850">O491*I491</f>
        <v>0</v>
      </c>
      <c r="Q491" s="60">
        <f>IF(K491&gt;0.9,K491*H491,H491*1)</f>
        <v>0</v>
      </c>
      <c r="R491" s="56">
        <f t="shared" ref="R491" si="851">Q491*I491</f>
        <v>0</v>
      </c>
      <c r="S491" s="200">
        <f t="shared" ref="S491" si="852">O491+Q491+M491</f>
        <v>0</v>
      </c>
      <c r="T491" s="201">
        <f t="shared" ref="T491" si="853">N491+P491+R491</f>
        <v>0</v>
      </c>
    </row>
    <row r="492" spans="2:20" x14ac:dyDescent="0.2">
      <c r="B492" s="197"/>
      <c r="C492" s="42"/>
      <c r="D492" s="15" t="s">
        <v>81</v>
      </c>
      <c r="E492" s="198">
        <f>IFERROR(VLOOKUP(D492,vstupy!$B$2:$C$12,2,FALSE),0)</f>
        <v>0</v>
      </c>
      <c r="F492" s="44"/>
      <c r="G492" s="46"/>
      <c r="H492" s="46"/>
      <c r="I492" s="44"/>
      <c r="J492" s="49"/>
      <c r="K492" s="199"/>
      <c r="L492" s="51"/>
      <c r="M492" s="54"/>
      <c r="N492" s="56"/>
      <c r="O492" s="200"/>
      <c r="P492" s="56"/>
      <c r="Q492" s="200"/>
      <c r="R492" s="56"/>
      <c r="S492" s="200"/>
      <c r="T492" s="201"/>
    </row>
    <row r="493" spans="2:20" x14ac:dyDescent="0.2">
      <c r="B493" s="197"/>
      <c r="C493" s="42"/>
      <c r="D493" s="15" t="s">
        <v>81</v>
      </c>
      <c r="E493" s="198">
        <f>IFERROR(VLOOKUP(D493,vstupy!$B$2:$C$12,2,FALSE),0)</f>
        <v>0</v>
      </c>
      <c r="F493" s="44"/>
      <c r="G493" s="46"/>
      <c r="H493" s="46"/>
      <c r="I493" s="44"/>
      <c r="J493" s="59"/>
      <c r="K493" s="199"/>
      <c r="L493" s="51"/>
      <c r="M493" s="60"/>
      <c r="N493" s="58"/>
      <c r="O493" s="200"/>
      <c r="P493" s="58"/>
      <c r="Q493" s="200"/>
      <c r="R493" s="58"/>
      <c r="S493" s="203"/>
      <c r="T493" s="204"/>
    </row>
    <row r="494" spans="2:20" ht="12.75" customHeight="1" x14ac:dyDescent="0.2">
      <c r="B494" s="192">
        <v>162</v>
      </c>
      <c r="C494" s="41"/>
      <c r="D494" s="15" t="s">
        <v>81</v>
      </c>
      <c r="E494" s="198">
        <f>IFERROR(VLOOKUP(D494,vstupy!$B$2:$C$12,2,FALSE),0)</f>
        <v>0</v>
      </c>
      <c r="F494" s="44">
        <v>0</v>
      </c>
      <c r="G494" s="46">
        <v>0</v>
      </c>
      <c r="H494" s="46">
        <v>0</v>
      </c>
      <c r="I494" s="44">
        <v>0</v>
      </c>
      <c r="J494" s="48" t="s">
        <v>68</v>
      </c>
      <c r="K494" s="199">
        <f>VLOOKUP(J494,vstupy!$B$17:$C$27,2,FALSE)</f>
        <v>0</v>
      </c>
      <c r="L494" s="51">
        <f>IF(F494=0,SUM(E494:E496),F494)</f>
        <v>0</v>
      </c>
      <c r="M494" s="53">
        <f>IF(K494&gt;0.9,($D$8/160)*(L494/60)*K494,($D$8/160)*(L494/60)*1)</f>
        <v>0</v>
      </c>
      <c r="N494" s="56">
        <f t="shared" ref="N494" si="854">M494*I494</f>
        <v>0</v>
      </c>
      <c r="O494" s="60">
        <f>IF(K494&gt;0.9,G494*K494,G494*1)</f>
        <v>0</v>
      </c>
      <c r="P494" s="56">
        <f t="shared" ref="P494" si="855">O494*I494</f>
        <v>0</v>
      </c>
      <c r="Q494" s="60">
        <f>IF(K494&gt;0.9,K494*H494,H494*1)</f>
        <v>0</v>
      </c>
      <c r="R494" s="56">
        <f t="shared" ref="R494" si="856">Q494*I494</f>
        <v>0</v>
      </c>
      <c r="S494" s="200">
        <f t="shared" ref="S494" si="857">O494+Q494+M494</f>
        <v>0</v>
      </c>
      <c r="T494" s="201">
        <f t="shared" ref="T494" si="858">N494+P494+R494</f>
        <v>0</v>
      </c>
    </row>
    <row r="495" spans="2:20" x14ac:dyDescent="0.2">
      <c r="B495" s="197"/>
      <c r="C495" s="42"/>
      <c r="D495" s="15" t="s">
        <v>81</v>
      </c>
      <c r="E495" s="198">
        <f>IFERROR(VLOOKUP(D495,vstupy!$B$2:$C$12,2,FALSE),0)</f>
        <v>0</v>
      </c>
      <c r="F495" s="44"/>
      <c r="G495" s="46"/>
      <c r="H495" s="46"/>
      <c r="I495" s="44"/>
      <c r="J495" s="49"/>
      <c r="K495" s="199"/>
      <c r="L495" s="51"/>
      <c r="M495" s="54"/>
      <c r="N495" s="56"/>
      <c r="O495" s="200"/>
      <c r="P495" s="56"/>
      <c r="Q495" s="200"/>
      <c r="R495" s="56"/>
      <c r="S495" s="200"/>
      <c r="T495" s="201"/>
    </row>
    <row r="496" spans="2:20" x14ac:dyDescent="0.2">
      <c r="B496" s="197"/>
      <c r="C496" s="42"/>
      <c r="D496" s="15" t="s">
        <v>81</v>
      </c>
      <c r="E496" s="198">
        <f>IFERROR(VLOOKUP(D496,vstupy!$B$2:$C$12,2,FALSE),0)</f>
        <v>0</v>
      </c>
      <c r="F496" s="44"/>
      <c r="G496" s="46"/>
      <c r="H496" s="46"/>
      <c r="I496" s="44"/>
      <c r="J496" s="59"/>
      <c r="K496" s="199"/>
      <c r="L496" s="51"/>
      <c r="M496" s="60"/>
      <c r="N496" s="58"/>
      <c r="O496" s="200"/>
      <c r="P496" s="58"/>
      <c r="Q496" s="200"/>
      <c r="R496" s="58"/>
      <c r="S496" s="203"/>
      <c r="T496" s="204"/>
    </row>
    <row r="497" spans="2:20" ht="12.75" customHeight="1" x14ac:dyDescent="0.2">
      <c r="B497" s="192">
        <v>163</v>
      </c>
      <c r="C497" s="41"/>
      <c r="D497" s="15" t="s">
        <v>81</v>
      </c>
      <c r="E497" s="198">
        <f>IFERROR(VLOOKUP(D497,vstupy!$B$2:$C$12,2,FALSE),0)</f>
        <v>0</v>
      </c>
      <c r="F497" s="44">
        <v>0</v>
      </c>
      <c r="G497" s="46">
        <v>0</v>
      </c>
      <c r="H497" s="46">
        <v>0</v>
      </c>
      <c r="I497" s="44">
        <v>0</v>
      </c>
      <c r="J497" s="48" t="s">
        <v>68</v>
      </c>
      <c r="K497" s="199">
        <f>VLOOKUP(J497,vstupy!$B$17:$C$27,2,FALSE)</f>
        <v>0</v>
      </c>
      <c r="L497" s="51">
        <f>IF(F497=0,SUM(E497:E499),F497)</f>
        <v>0</v>
      </c>
      <c r="M497" s="53">
        <f>IF(K497&gt;0.9,($D$8/160)*(L497/60)*K497,($D$8/160)*(L497/60)*1)</f>
        <v>0</v>
      </c>
      <c r="N497" s="56">
        <f t="shared" ref="N497" si="859">M497*I497</f>
        <v>0</v>
      </c>
      <c r="O497" s="60">
        <f>IF(K497&gt;0.9,G497*K497,G497*1)</f>
        <v>0</v>
      </c>
      <c r="P497" s="56">
        <f t="shared" ref="P497" si="860">O497*I497</f>
        <v>0</v>
      </c>
      <c r="Q497" s="60">
        <f>IF(K497&gt;0.9,K497*H497,H497*1)</f>
        <v>0</v>
      </c>
      <c r="R497" s="56">
        <f t="shared" ref="R497" si="861">Q497*I497</f>
        <v>0</v>
      </c>
      <c r="S497" s="200">
        <f t="shared" ref="S497" si="862">O497+Q497+M497</f>
        <v>0</v>
      </c>
      <c r="T497" s="201">
        <f t="shared" ref="T497" si="863">N497+P497+R497</f>
        <v>0</v>
      </c>
    </row>
    <row r="498" spans="2:20" x14ac:dyDescent="0.2">
      <c r="B498" s="197"/>
      <c r="C498" s="42"/>
      <c r="D498" s="15" t="s">
        <v>81</v>
      </c>
      <c r="E498" s="198">
        <f>IFERROR(VLOOKUP(D498,vstupy!$B$2:$C$12,2,FALSE),0)</f>
        <v>0</v>
      </c>
      <c r="F498" s="44"/>
      <c r="G498" s="46"/>
      <c r="H498" s="46"/>
      <c r="I498" s="44"/>
      <c r="J498" s="49"/>
      <c r="K498" s="199"/>
      <c r="L498" s="51"/>
      <c r="M498" s="54"/>
      <c r="N498" s="56"/>
      <c r="O498" s="200"/>
      <c r="P498" s="56"/>
      <c r="Q498" s="200"/>
      <c r="R498" s="56"/>
      <c r="S498" s="200"/>
      <c r="T498" s="201"/>
    </row>
    <row r="499" spans="2:20" x14ac:dyDescent="0.2">
      <c r="B499" s="197"/>
      <c r="C499" s="42"/>
      <c r="D499" s="15" t="s">
        <v>81</v>
      </c>
      <c r="E499" s="198">
        <f>IFERROR(VLOOKUP(D499,vstupy!$B$2:$C$12,2,FALSE),0)</f>
        <v>0</v>
      </c>
      <c r="F499" s="44"/>
      <c r="G499" s="46"/>
      <c r="H499" s="46"/>
      <c r="I499" s="44"/>
      <c r="J499" s="59"/>
      <c r="K499" s="199"/>
      <c r="L499" s="51"/>
      <c r="M499" s="60"/>
      <c r="N499" s="58"/>
      <c r="O499" s="200"/>
      <c r="P499" s="58"/>
      <c r="Q499" s="200"/>
      <c r="R499" s="58"/>
      <c r="S499" s="203"/>
      <c r="T499" s="204"/>
    </row>
    <row r="500" spans="2:20" ht="12.75" customHeight="1" x14ac:dyDescent="0.2">
      <c r="B500" s="192">
        <v>164</v>
      </c>
      <c r="C500" s="41"/>
      <c r="D500" s="15" t="s">
        <v>81</v>
      </c>
      <c r="E500" s="198">
        <f>IFERROR(VLOOKUP(D500,vstupy!$B$2:$C$12,2,FALSE),0)</f>
        <v>0</v>
      </c>
      <c r="F500" s="44">
        <v>0</v>
      </c>
      <c r="G500" s="46">
        <v>0</v>
      </c>
      <c r="H500" s="46">
        <v>0</v>
      </c>
      <c r="I500" s="44">
        <v>0</v>
      </c>
      <c r="J500" s="48" t="s">
        <v>68</v>
      </c>
      <c r="K500" s="199">
        <f>VLOOKUP(J500,vstupy!$B$17:$C$27,2,FALSE)</f>
        <v>0</v>
      </c>
      <c r="L500" s="51">
        <f>IF(F500=0,SUM(E500:E502),F500)</f>
        <v>0</v>
      </c>
      <c r="M500" s="53">
        <f>IF(K500&gt;0.9,($D$8/160)*(L500/60)*K500,($D$8/160)*(L500/60)*1)</f>
        <v>0</v>
      </c>
      <c r="N500" s="56">
        <f t="shared" ref="N500" si="864">M500*I500</f>
        <v>0</v>
      </c>
      <c r="O500" s="60">
        <f>IF(K500&gt;0.9,G500*K500,G500*1)</f>
        <v>0</v>
      </c>
      <c r="P500" s="56">
        <f t="shared" ref="P500" si="865">O500*I500</f>
        <v>0</v>
      </c>
      <c r="Q500" s="60">
        <f>IF(K500&gt;0.9,K500*H500,H500*1)</f>
        <v>0</v>
      </c>
      <c r="R500" s="56">
        <f t="shared" ref="R500" si="866">Q500*I500</f>
        <v>0</v>
      </c>
      <c r="S500" s="200">
        <f t="shared" ref="S500" si="867">O500+Q500+M500</f>
        <v>0</v>
      </c>
      <c r="T500" s="201">
        <f t="shared" ref="T500" si="868">N500+P500+R500</f>
        <v>0</v>
      </c>
    </row>
    <row r="501" spans="2:20" x14ac:dyDescent="0.2">
      <c r="B501" s="197"/>
      <c r="C501" s="42"/>
      <c r="D501" s="15" t="s">
        <v>81</v>
      </c>
      <c r="E501" s="198">
        <f>IFERROR(VLOOKUP(D501,vstupy!$B$2:$C$12,2,FALSE),0)</f>
        <v>0</v>
      </c>
      <c r="F501" s="44"/>
      <c r="G501" s="46"/>
      <c r="H501" s="46"/>
      <c r="I501" s="44"/>
      <c r="J501" s="49"/>
      <c r="K501" s="199"/>
      <c r="L501" s="51"/>
      <c r="M501" s="54"/>
      <c r="N501" s="56"/>
      <c r="O501" s="200"/>
      <c r="P501" s="56"/>
      <c r="Q501" s="200"/>
      <c r="R501" s="56"/>
      <c r="S501" s="200"/>
      <c r="T501" s="201"/>
    </row>
    <row r="502" spans="2:20" x14ac:dyDescent="0.2">
      <c r="B502" s="197"/>
      <c r="C502" s="42"/>
      <c r="D502" s="15" t="s">
        <v>81</v>
      </c>
      <c r="E502" s="198">
        <f>IFERROR(VLOOKUP(D502,vstupy!$B$2:$C$12,2,FALSE),0)</f>
        <v>0</v>
      </c>
      <c r="F502" s="44"/>
      <c r="G502" s="46"/>
      <c r="H502" s="46"/>
      <c r="I502" s="44"/>
      <c r="J502" s="59"/>
      <c r="K502" s="199"/>
      <c r="L502" s="51"/>
      <c r="M502" s="60"/>
      <c r="N502" s="58"/>
      <c r="O502" s="200"/>
      <c r="P502" s="58"/>
      <c r="Q502" s="200"/>
      <c r="R502" s="58"/>
      <c r="S502" s="203"/>
      <c r="T502" s="204"/>
    </row>
    <row r="503" spans="2:20" ht="12.75" customHeight="1" x14ac:dyDescent="0.2">
      <c r="B503" s="192">
        <v>165</v>
      </c>
      <c r="C503" s="41"/>
      <c r="D503" s="15" t="s">
        <v>81</v>
      </c>
      <c r="E503" s="198">
        <f>IFERROR(VLOOKUP(D503,vstupy!$B$2:$C$12,2,FALSE),0)</f>
        <v>0</v>
      </c>
      <c r="F503" s="44">
        <v>0</v>
      </c>
      <c r="G503" s="46">
        <v>0</v>
      </c>
      <c r="H503" s="46">
        <v>0</v>
      </c>
      <c r="I503" s="44">
        <v>0</v>
      </c>
      <c r="J503" s="48" t="s">
        <v>68</v>
      </c>
      <c r="K503" s="199">
        <f>VLOOKUP(J503,vstupy!$B$17:$C$27,2,FALSE)</f>
        <v>0</v>
      </c>
      <c r="L503" s="51">
        <f>IF(F503=0,SUM(E503:E505),F503)</f>
        <v>0</v>
      </c>
      <c r="M503" s="53">
        <f>IF(K503&gt;0.9,($D$8/160)*(L503/60)*K503,($D$8/160)*(L503/60)*1)</f>
        <v>0</v>
      </c>
      <c r="N503" s="56">
        <f t="shared" ref="N503" si="869">M503*I503</f>
        <v>0</v>
      </c>
      <c r="O503" s="60">
        <f>IF(K503&gt;0.9,G503*K503,G503*1)</f>
        <v>0</v>
      </c>
      <c r="P503" s="56">
        <f t="shared" ref="P503" si="870">O503*I503</f>
        <v>0</v>
      </c>
      <c r="Q503" s="60">
        <f>IF(K503&gt;0.9,K503*H503,H503*1)</f>
        <v>0</v>
      </c>
      <c r="R503" s="56">
        <f t="shared" ref="R503" si="871">Q503*I503</f>
        <v>0</v>
      </c>
      <c r="S503" s="200">
        <f t="shared" ref="S503" si="872">O503+Q503+M503</f>
        <v>0</v>
      </c>
      <c r="T503" s="201">
        <f t="shared" ref="T503" si="873">N503+P503+R503</f>
        <v>0</v>
      </c>
    </row>
    <row r="504" spans="2:20" x14ac:dyDescent="0.2">
      <c r="B504" s="197"/>
      <c r="C504" s="42"/>
      <c r="D504" s="15" t="s">
        <v>81</v>
      </c>
      <c r="E504" s="198">
        <f>IFERROR(VLOOKUP(D504,vstupy!$B$2:$C$12,2,FALSE),0)</f>
        <v>0</v>
      </c>
      <c r="F504" s="44"/>
      <c r="G504" s="46"/>
      <c r="H504" s="46"/>
      <c r="I504" s="44"/>
      <c r="J504" s="49"/>
      <c r="K504" s="199"/>
      <c r="L504" s="51"/>
      <c r="M504" s="54"/>
      <c r="N504" s="56"/>
      <c r="O504" s="200"/>
      <c r="P504" s="56"/>
      <c r="Q504" s="200"/>
      <c r="R504" s="56"/>
      <c r="S504" s="200"/>
      <c r="T504" s="201"/>
    </row>
    <row r="505" spans="2:20" x14ac:dyDescent="0.2">
      <c r="B505" s="197"/>
      <c r="C505" s="42"/>
      <c r="D505" s="15" t="s">
        <v>81</v>
      </c>
      <c r="E505" s="198">
        <f>IFERROR(VLOOKUP(D505,vstupy!$B$2:$C$12,2,FALSE),0)</f>
        <v>0</v>
      </c>
      <c r="F505" s="44"/>
      <c r="G505" s="46"/>
      <c r="H505" s="46"/>
      <c r="I505" s="44"/>
      <c r="J505" s="59"/>
      <c r="K505" s="199"/>
      <c r="L505" s="51"/>
      <c r="M505" s="60"/>
      <c r="N505" s="58"/>
      <c r="O505" s="200"/>
      <c r="P505" s="58"/>
      <c r="Q505" s="200"/>
      <c r="R505" s="58"/>
      <c r="S505" s="203"/>
      <c r="T505" s="204"/>
    </row>
    <row r="506" spans="2:20" ht="12.75" customHeight="1" x14ac:dyDescent="0.2">
      <c r="B506" s="192">
        <v>166</v>
      </c>
      <c r="C506" s="41"/>
      <c r="D506" s="15" t="s">
        <v>81</v>
      </c>
      <c r="E506" s="198">
        <f>IFERROR(VLOOKUP(D506,vstupy!$B$2:$C$12,2,FALSE),0)</f>
        <v>0</v>
      </c>
      <c r="F506" s="44">
        <v>0</v>
      </c>
      <c r="G506" s="46">
        <v>0</v>
      </c>
      <c r="H506" s="46">
        <v>0</v>
      </c>
      <c r="I506" s="44">
        <v>0</v>
      </c>
      <c r="J506" s="48" t="s">
        <v>68</v>
      </c>
      <c r="K506" s="199">
        <f>VLOOKUP(J506,vstupy!$B$17:$C$27,2,FALSE)</f>
        <v>0</v>
      </c>
      <c r="L506" s="51">
        <f>IF(F506=0,SUM(E506:E508),F506)</f>
        <v>0</v>
      </c>
      <c r="M506" s="53">
        <f>IF(K506&gt;0.9,($D$8/160)*(L506/60)*K506,($D$8/160)*(L506/60)*1)</f>
        <v>0</v>
      </c>
      <c r="N506" s="56">
        <f t="shared" ref="N506" si="874">M506*I506</f>
        <v>0</v>
      </c>
      <c r="O506" s="60">
        <f>IF(K506&gt;0.9,G506*K506,G506*1)</f>
        <v>0</v>
      </c>
      <c r="P506" s="56">
        <f t="shared" ref="P506" si="875">O506*I506</f>
        <v>0</v>
      </c>
      <c r="Q506" s="60">
        <f>IF(K506&gt;0.9,K506*H506,H506*1)</f>
        <v>0</v>
      </c>
      <c r="R506" s="56">
        <f t="shared" ref="R506" si="876">Q506*I506</f>
        <v>0</v>
      </c>
      <c r="S506" s="200">
        <f t="shared" ref="S506" si="877">O506+Q506+M506</f>
        <v>0</v>
      </c>
      <c r="T506" s="201">
        <f t="shared" ref="T506" si="878">N506+P506+R506</f>
        <v>0</v>
      </c>
    </row>
    <row r="507" spans="2:20" x14ac:dyDescent="0.2">
      <c r="B507" s="197"/>
      <c r="C507" s="42"/>
      <c r="D507" s="15" t="s">
        <v>81</v>
      </c>
      <c r="E507" s="198">
        <f>IFERROR(VLOOKUP(D507,vstupy!$B$2:$C$12,2,FALSE),0)</f>
        <v>0</v>
      </c>
      <c r="F507" s="44"/>
      <c r="G507" s="46"/>
      <c r="H507" s="46"/>
      <c r="I507" s="44"/>
      <c r="J507" s="49"/>
      <c r="K507" s="199"/>
      <c r="L507" s="51"/>
      <c r="M507" s="54"/>
      <c r="N507" s="56"/>
      <c r="O507" s="200"/>
      <c r="P507" s="56"/>
      <c r="Q507" s="200"/>
      <c r="R507" s="56"/>
      <c r="S507" s="200"/>
      <c r="T507" s="201"/>
    </row>
    <row r="508" spans="2:20" x14ac:dyDescent="0.2">
      <c r="B508" s="197"/>
      <c r="C508" s="42"/>
      <c r="D508" s="15" t="s">
        <v>81</v>
      </c>
      <c r="E508" s="198">
        <f>IFERROR(VLOOKUP(D508,vstupy!$B$2:$C$12,2,FALSE),0)</f>
        <v>0</v>
      </c>
      <c r="F508" s="44"/>
      <c r="G508" s="46"/>
      <c r="H508" s="46"/>
      <c r="I508" s="44"/>
      <c r="J508" s="59"/>
      <c r="K508" s="199"/>
      <c r="L508" s="51"/>
      <c r="M508" s="60"/>
      <c r="N508" s="58"/>
      <c r="O508" s="200"/>
      <c r="P508" s="58"/>
      <c r="Q508" s="200"/>
      <c r="R508" s="58"/>
      <c r="S508" s="203"/>
      <c r="T508" s="204"/>
    </row>
    <row r="509" spans="2:20" ht="12.75" customHeight="1" x14ac:dyDescent="0.2">
      <c r="B509" s="192">
        <v>167</v>
      </c>
      <c r="C509" s="41"/>
      <c r="D509" s="15" t="s">
        <v>81</v>
      </c>
      <c r="E509" s="198">
        <f>IFERROR(VLOOKUP(D509,vstupy!$B$2:$C$12,2,FALSE),0)</f>
        <v>0</v>
      </c>
      <c r="F509" s="44">
        <v>0</v>
      </c>
      <c r="G509" s="46">
        <v>0</v>
      </c>
      <c r="H509" s="46">
        <v>0</v>
      </c>
      <c r="I509" s="44">
        <v>0</v>
      </c>
      <c r="J509" s="48" t="s">
        <v>68</v>
      </c>
      <c r="K509" s="199">
        <f>VLOOKUP(J509,vstupy!$B$17:$C$27,2,FALSE)</f>
        <v>0</v>
      </c>
      <c r="L509" s="51">
        <f>IF(F509=0,SUM(E509:E511),F509)</f>
        <v>0</v>
      </c>
      <c r="M509" s="53">
        <f>IF(K509&gt;0.9,($D$8/160)*(L509/60)*K509,($D$8/160)*(L509/60)*1)</f>
        <v>0</v>
      </c>
      <c r="N509" s="56">
        <f t="shared" ref="N509" si="879">M509*I509</f>
        <v>0</v>
      </c>
      <c r="O509" s="60">
        <f>IF(K509&gt;0.9,G509*K509,G509*1)</f>
        <v>0</v>
      </c>
      <c r="P509" s="56">
        <f t="shared" ref="P509" si="880">O509*I509</f>
        <v>0</v>
      </c>
      <c r="Q509" s="60">
        <f>IF(K509&gt;0.9,K509*H509,H509*1)</f>
        <v>0</v>
      </c>
      <c r="R509" s="56">
        <f t="shared" ref="R509" si="881">Q509*I509</f>
        <v>0</v>
      </c>
      <c r="S509" s="200">
        <f t="shared" ref="S509" si="882">O509+Q509+M509</f>
        <v>0</v>
      </c>
      <c r="T509" s="201">
        <f t="shared" ref="T509" si="883">N509+P509+R509</f>
        <v>0</v>
      </c>
    </row>
    <row r="510" spans="2:20" x14ac:dyDescent="0.2">
      <c r="B510" s="197"/>
      <c r="C510" s="42"/>
      <c r="D510" s="15" t="s">
        <v>81</v>
      </c>
      <c r="E510" s="198">
        <f>IFERROR(VLOOKUP(D510,vstupy!$B$2:$C$12,2,FALSE),0)</f>
        <v>0</v>
      </c>
      <c r="F510" s="44"/>
      <c r="G510" s="46"/>
      <c r="H510" s="46"/>
      <c r="I510" s="44"/>
      <c r="J510" s="49"/>
      <c r="K510" s="199"/>
      <c r="L510" s="51"/>
      <c r="M510" s="54"/>
      <c r="N510" s="56"/>
      <c r="O510" s="200"/>
      <c r="P510" s="56"/>
      <c r="Q510" s="200"/>
      <c r="R510" s="56"/>
      <c r="S510" s="200"/>
      <c r="T510" s="201"/>
    </row>
    <row r="511" spans="2:20" x14ac:dyDescent="0.2">
      <c r="B511" s="197"/>
      <c r="C511" s="42"/>
      <c r="D511" s="15" t="s">
        <v>81</v>
      </c>
      <c r="E511" s="198">
        <f>IFERROR(VLOOKUP(D511,vstupy!$B$2:$C$12,2,FALSE),0)</f>
        <v>0</v>
      </c>
      <c r="F511" s="44"/>
      <c r="G511" s="46"/>
      <c r="H511" s="46"/>
      <c r="I511" s="44"/>
      <c r="J511" s="59"/>
      <c r="K511" s="199"/>
      <c r="L511" s="51"/>
      <c r="M511" s="60"/>
      <c r="N511" s="58"/>
      <c r="O511" s="200"/>
      <c r="P511" s="58"/>
      <c r="Q511" s="200"/>
      <c r="R511" s="58"/>
      <c r="S511" s="203"/>
      <c r="T511" s="204"/>
    </row>
    <row r="512" spans="2:20" ht="12.75" customHeight="1" x14ac:dyDescent="0.2">
      <c r="B512" s="192">
        <v>168</v>
      </c>
      <c r="C512" s="41"/>
      <c r="D512" s="15" t="s">
        <v>81</v>
      </c>
      <c r="E512" s="198">
        <f>IFERROR(VLOOKUP(D512,vstupy!$B$2:$C$12,2,FALSE),0)</f>
        <v>0</v>
      </c>
      <c r="F512" s="44">
        <v>0</v>
      </c>
      <c r="G512" s="46">
        <v>0</v>
      </c>
      <c r="H512" s="46">
        <v>0</v>
      </c>
      <c r="I512" s="44">
        <v>0</v>
      </c>
      <c r="J512" s="48" t="s">
        <v>68</v>
      </c>
      <c r="K512" s="199">
        <f>VLOOKUP(J512,vstupy!$B$17:$C$27,2,FALSE)</f>
        <v>0</v>
      </c>
      <c r="L512" s="51">
        <f>IF(F512=0,SUM(E512:E514),F512)</f>
        <v>0</v>
      </c>
      <c r="M512" s="53">
        <f>IF(K512&gt;0.9,($D$8/160)*(L512/60)*K512,($D$8/160)*(L512/60)*1)</f>
        <v>0</v>
      </c>
      <c r="N512" s="56">
        <f t="shared" ref="N512" si="884">M512*I512</f>
        <v>0</v>
      </c>
      <c r="O512" s="60">
        <f>IF(K512&gt;0.9,G512*K512,G512*1)</f>
        <v>0</v>
      </c>
      <c r="P512" s="56">
        <f t="shared" ref="P512" si="885">O512*I512</f>
        <v>0</v>
      </c>
      <c r="Q512" s="60">
        <f>IF(K512&gt;0.9,K512*H512,H512*1)</f>
        <v>0</v>
      </c>
      <c r="R512" s="56">
        <f t="shared" ref="R512" si="886">Q512*I512</f>
        <v>0</v>
      </c>
      <c r="S512" s="200">
        <f t="shared" ref="S512" si="887">O512+Q512+M512</f>
        <v>0</v>
      </c>
      <c r="T512" s="201">
        <f t="shared" ref="T512" si="888">N512+P512+R512</f>
        <v>0</v>
      </c>
    </row>
    <row r="513" spans="2:20" x14ac:dyDescent="0.2">
      <c r="B513" s="197"/>
      <c r="C513" s="42"/>
      <c r="D513" s="15" t="s">
        <v>81</v>
      </c>
      <c r="E513" s="198">
        <f>IFERROR(VLOOKUP(D513,vstupy!$B$2:$C$12,2,FALSE),0)</f>
        <v>0</v>
      </c>
      <c r="F513" s="44"/>
      <c r="G513" s="46"/>
      <c r="H513" s="46"/>
      <c r="I513" s="44"/>
      <c r="J513" s="49"/>
      <c r="K513" s="199"/>
      <c r="L513" s="51"/>
      <c r="M513" s="54"/>
      <c r="N513" s="56"/>
      <c r="O513" s="200"/>
      <c r="P513" s="56"/>
      <c r="Q513" s="200"/>
      <c r="R513" s="56"/>
      <c r="S513" s="200"/>
      <c r="T513" s="201"/>
    </row>
    <row r="514" spans="2:20" x14ac:dyDescent="0.2">
      <c r="B514" s="197"/>
      <c r="C514" s="42"/>
      <c r="D514" s="15" t="s">
        <v>81</v>
      </c>
      <c r="E514" s="198">
        <f>IFERROR(VLOOKUP(D514,vstupy!$B$2:$C$12,2,FALSE),0)</f>
        <v>0</v>
      </c>
      <c r="F514" s="44"/>
      <c r="G514" s="46"/>
      <c r="H514" s="46"/>
      <c r="I514" s="44"/>
      <c r="J514" s="59"/>
      <c r="K514" s="199"/>
      <c r="L514" s="51"/>
      <c r="M514" s="60"/>
      <c r="N514" s="58"/>
      <c r="O514" s="200"/>
      <c r="P514" s="58"/>
      <c r="Q514" s="200"/>
      <c r="R514" s="58"/>
      <c r="S514" s="203"/>
      <c r="T514" s="204"/>
    </row>
    <row r="515" spans="2:20" ht="12.75" customHeight="1" x14ac:dyDescent="0.2">
      <c r="B515" s="192">
        <v>169</v>
      </c>
      <c r="C515" s="41"/>
      <c r="D515" s="15" t="s">
        <v>81</v>
      </c>
      <c r="E515" s="198">
        <f>IFERROR(VLOOKUP(D515,vstupy!$B$2:$C$12,2,FALSE),0)</f>
        <v>0</v>
      </c>
      <c r="F515" s="44">
        <v>0</v>
      </c>
      <c r="G515" s="46">
        <v>0</v>
      </c>
      <c r="H515" s="46">
        <v>0</v>
      </c>
      <c r="I515" s="44">
        <v>0</v>
      </c>
      <c r="J515" s="48" t="s">
        <v>68</v>
      </c>
      <c r="K515" s="199">
        <f>VLOOKUP(J515,vstupy!$B$17:$C$27,2,FALSE)</f>
        <v>0</v>
      </c>
      <c r="L515" s="51">
        <f>IF(F515=0,SUM(E515:E517),F515)</f>
        <v>0</v>
      </c>
      <c r="M515" s="53">
        <f>IF(K515&gt;0.9,($D$8/160)*(L515/60)*K515,($D$8/160)*(L515/60)*1)</f>
        <v>0</v>
      </c>
      <c r="N515" s="56">
        <f t="shared" ref="N515" si="889">M515*I515</f>
        <v>0</v>
      </c>
      <c r="O515" s="60">
        <f>IF(K515&gt;0.9,G515*K515,G515*1)</f>
        <v>0</v>
      </c>
      <c r="P515" s="56">
        <f t="shared" ref="P515" si="890">O515*I515</f>
        <v>0</v>
      </c>
      <c r="Q515" s="60">
        <f>IF(K515&gt;0.9,K515*H515,H515*1)</f>
        <v>0</v>
      </c>
      <c r="R515" s="56">
        <f t="shared" ref="R515" si="891">Q515*I515</f>
        <v>0</v>
      </c>
      <c r="S515" s="200">
        <f t="shared" ref="S515" si="892">O515+Q515+M515</f>
        <v>0</v>
      </c>
      <c r="T515" s="201">
        <f t="shared" ref="T515" si="893">N515+P515+R515</f>
        <v>0</v>
      </c>
    </row>
    <row r="516" spans="2:20" x14ac:dyDescent="0.2">
      <c r="B516" s="197"/>
      <c r="C516" s="42"/>
      <c r="D516" s="15" t="s">
        <v>81</v>
      </c>
      <c r="E516" s="198">
        <f>IFERROR(VLOOKUP(D516,vstupy!$B$2:$C$12,2,FALSE),0)</f>
        <v>0</v>
      </c>
      <c r="F516" s="44"/>
      <c r="G516" s="46"/>
      <c r="H516" s="46"/>
      <c r="I516" s="44"/>
      <c r="J516" s="49"/>
      <c r="K516" s="199"/>
      <c r="L516" s="51"/>
      <c r="M516" s="54"/>
      <c r="N516" s="56"/>
      <c r="O516" s="200"/>
      <c r="P516" s="56"/>
      <c r="Q516" s="200"/>
      <c r="R516" s="56"/>
      <c r="S516" s="200"/>
      <c r="T516" s="201"/>
    </row>
    <row r="517" spans="2:20" x14ac:dyDescent="0.2">
      <c r="B517" s="197"/>
      <c r="C517" s="42"/>
      <c r="D517" s="15" t="s">
        <v>81</v>
      </c>
      <c r="E517" s="198">
        <f>IFERROR(VLOOKUP(D517,vstupy!$B$2:$C$12,2,FALSE),0)</f>
        <v>0</v>
      </c>
      <c r="F517" s="44"/>
      <c r="G517" s="46"/>
      <c r="H517" s="46"/>
      <c r="I517" s="44"/>
      <c r="J517" s="59"/>
      <c r="K517" s="199"/>
      <c r="L517" s="51"/>
      <c r="M517" s="60"/>
      <c r="N517" s="58"/>
      <c r="O517" s="200"/>
      <c r="P517" s="58"/>
      <c r="Q517" s="200"/>
      <c r="R517" s="58"/>
      <c r="S517" s="203"/>
      <c r="T517" s="204"/>
    </row>
    <row r="518" spans="2:20" ht="12.75" customHeight="1" x14ac:dyDescent="0.2">
      <c r="B518" s="192">
        <v>170</v>
      </c>
      <c r="C518" s="41"/>
      <c r="D518" s="15" t="s">
        <v>81</v>
      </c>
      <c r="E518" s="198">
        <f>IFERROR(VLOOKUP(D518,vstupy!$B$2:$C$12,2,FALSE),0)</f>
        <v>0</v>
      </c>
      <c r="F518" s="44">
        <v>0</v>
      </c>
      <c r="G518" s="46">
        <v>0</v>
      </c>
      <c r="H518" s="46">
        <v>0</v>
      </c>
      <c r="I518" s="44">
        <v>0</v>
      </c>
      <c r="J518" s="48" t="s">
        <v>68</v>
      </c>
      <c r="K518" s="199">
        <f>VLOOKUP(J518,vstupy!$B$17:$C$27,2,FALSE)</f>
        <v>0</v>
      </c>
      <c r="L518" s="51">
        <f>IF(F518=0,SUM(E518:E520),F518)</f>
        <v>0</v>
      </c>
      <c r="M518" s="53">
        <f>IF(K518&gt;0.9,($D$8/160)*(L518/60)*K518,($D$8/160)*(L518/60)*1)</f>
        <v>0</v>
      </c>
      <c r="N518" s="56">
        <f t="shared" ref="N518" si="894">M518*I518</f>
        <v>0</v>
      </c>
      <c r="O518" s="60">
        <f>IF(K518&gt;0.9,G518*K518,G518*1)</f>
        <v>0</v>
      </c>
      <c r="P518" s="56">
        <f t="shared" ref="P518" si="895">O518*I518</f>
        <v>0</v>
      </c>
      <c r="Q518" s="60">
        <f>IF(K518&gt;0.9,K518*H518,H518*1)</f>
        <v>0</v>
      </c>
      <c r="R518" s="56">
        <f t="shared" ref="R518" si="896">Q518*I518</f>
        <v>0</v>
      </c>
      <c r="S518" s="200">
        <f t="shared" ref="S518" si="897">O518+Q518+M518</f>
        <v>0</v>
      </c>
      <c r="T518" s="201">
        <f t="shared" ref="T518" si="898">N518+P518+R518</f>
        <v>0</v>
      </c>
    </row>
    <row r="519" spans="2:20" x14ac:dyDescent="0.2">
      <c r="B519" s="197"/>
      <c r="C519" s="42"/>
      <c r="D519" s="15" t="s">
        <v>81</v>
      </c>
      <c r="E519" s="198">
        <f>IFERROR(VLOOKUP(D519,vstupy!$B$2:$C$12,2,FALSE),0)</f>
        <v>0</v>
      </c>
      <c r="F519" s="44"/>
      <c r="G519" s="46"/>
      <c r="H519" s="46"/>
      <c r="I519" s="44"/>
      <c r="J519" s="49"/>
      <c r="K519" s="199"/>
      <c r="L519" s="51"/>
      <c r="M519" s="54"/>
      <c r="N519" s="56"/>
      <c r="O519" s="200"/>
      <c r="P519" s="56"/>
      <c r="Q519" s="200"/>
      <c r="R519" s="56"/>
      <c r="S519" s="200"/>
      <c r="T519" s="201"/>
    </row>
    <row r="520" spans="2:20" x14ac:dyDescent="0.2">
      <c r="B520" s="197"/>
      <c r="C520" s="42"/>
      <c r="D520" s="15" t="s">
        <v>81</v>
      </c>
      <c r="E520" s="198">
        <f>IFERROR(VLOOKUP(D520,vstupy!$B$2:$C$12,2,FALSE),0)</f>
        <v>0</v>
      </c>
      <c r="F520" s="44"/>
      <c r="G520" s="46"/>
      <c r="H520" s="46"/>
      <c r="I520" s="44"/>
      <c r="J520" s="59"/>
      <c r="K520" s="199"/>
      <c r="L520" s="51"/>
      <c r="M520" s="60"/>
      <c r="N520" s="58"/>
      <c r="O520" s="200"/>
      <c r="P520" s="58"/>
      <c r="Q520" s="200"/>
      <c r="R520" s="58"/>
      <c r="S520" s="203"/>
      <c r="T520" s="204"/>
    </row>
    <row r="521" spans="2:20" ht="12.75" customHeight="1" x14ac:dyDescent="0.2">
      <c r="B521" s="192">
        <v>171</v>
      </c>
      <c r="C521" s="41"/>
      <c r="D521" s="15" t="s">
        <v>81</v>
      </c>
      <c r="E521" s="198">
        <f>IFERROR(VLOOKUP(D521,vstupy!$B$2:$C$12,2,FALSE),0)</f>
        <v>0</v>
      </c>
      <c r="F521" s="44">
        <v>0</v>
      </c>
      <c r="G521" s="46">
        <v>0</v>
      </c>
      <c r="H521" s="46">
        <v>0</v>
      </c>
      <c r="I521" s="44">
        <v>0</v>
      </c>
      <c r="J521" s="48" t="s">
        <v>68</v>
      </c>
      <c r="K521" s="199">
        <f>VLOOKUP(J521,vstupy!$B$17:$C$27,2,FALSE)</f>
        <v>0</v>
      </c>
      <c r="L521" s="51">
        <f>IF(F521=0,SUM(E521:E523),F521)</f>
        <v>0</v>
      </c>
      <c r="M521" s="53">
        <f>IF(K521&gt;0.9,($D$8/160)*(L521/60)*K521,($D$8/160)*(L521/60)*1)</f>
        <v>0</v>
      </c>
      <c r="N521" s="56">
        <f t="shared" ref="N521" si="899">M521*I521</f>
        <v>0</v>
      </c>
      <c r="O521" s="60">
        <f>IF(K521&gt;0.9,G521*K521,G521*1)</f>
        <v>0</v>
      </c>
      <c r="P521" s="56">
        <f t="shared" ref="P521" si="900">O521*I521</f>
        <v>0</v>
      </c>
      <c r="Q521" s="60">
        <f>IF(K521&gt;0.9,K521*H521,H521*1)</f>
        <v>0</v>
      </c>
      <c r="R521" s="56">
        <f t="shared" ref="R521" si="901">Q521*I521</f>
        <v>0</v>
      </c>
      <c r="S521" s="200">
        <f t="shared" ref="S521" si="902">O521+Q521+M521</f>
        <v>0</v>
      </c>
      <c r="T521" s="201">
        <f t="shared" ref="T521" si="903">N521+P521+R521</f>
        <v>0</v>
      </c>
    </row>
    <row r="522" spans="2:20" x14ac:dyDescent="0.2">
      <c r="B522" s="197"/>
      <c r="C522" s="42"/>
      <c r="D522" s="15" t="s">
        <v>81</v>
      </c>
      <c r="E522" s="198">
        <f>IFERROR(VLOOKUP(D522,vstupy!$B$2:$C$12,2,FALSE),0)</f>
        <v>0</v>
      </c>
      <c r="F522" s="44"/>
      <c r="G522" s="46"/>
      <c r="H522" s="46"/>
      <c r="I522" s="44"/>
      <c r="J522" s="49"/>
      <c r="K522" s="199"/>
      <c r="L522" s="51"/>
      <c r="M522" s="54"/>
      <c r="N522" s="56"/>
      <c r="O522" s="200"/>
      <c r="P522" s="56"/>
      <c r="Q522" s="200"/>
      <c r="R522" s="56"/>
      <c r="S522" s="200"/>
      <c r="T522" s="201"/>
    </row>
    <row r="523" spans="2:20" x14ac:dyDescent="0.2">
      <c r="B523" s="197"/>
      <c r="C523" s="42"/>
      <c r="D523" s="15" t="s">
        <v>81</v>
      </c>
      <c r="E523" s="198">
        <f>IFERROR(VLOOKUP(D523,vstupy!$B$2:$C$12,2,FALSE),0)</f>
        <v>0</v>
      </c>
      <c r="F523" s="44"/>
      <c r="G523" s="46"/>
      <c r="H523" s="46"/>
      <c r="I523" s="44"/>
      <c r="J523" s="59"/>
      <c r="K523" s="199"/>
      <c r="L523" s="51"/>
      <c r="M523" s="60"/>
      <c r="N523" s="58"/>
      <c r="O523" s="200"/>
      <c r="P523" s="58"/>
      <c r="Q523" s="200"/>
      <c r="R523" s="58"/>
      <c r="S523" s="203"/>
      <c r="T523" s="204"/>
    </row>
    <row r="524" spans="2:20" ht="12.75" customHeight="1" x14ac:dyDescent="0.2">
      <c r="B524" s="192">
        <v>172</v>
      </c>
      <c r="C524" s="41"/>
      <c r="D524" s="15" t="s">
        <v>81</v>
      </c>
      <c r="E524" s="198">
        <f>IFERROR(VLOOKUP(D524,vstupy!$B$2:$C$12,2,FALSE),0)</f>
        <v>0</v>
      </c>
      <c r="F524" s="44">
        <v>0</v>
      </c>
      <c r="G524" s="46">
        <v>0</v>
      </c>
      <c r="H524" s="46">
        <v>0</v>
      </c>
      <c r="I524" s="44">
        <v>0</v>
      </c>
      <c r="J524" s="48" t="s">
        <v>68</v>
      </c>
      <c r="K524" s="199">
        <f>VLOOKUP(J524,vstupy!$B$17:$C$27,2,FALSE)</f>
        <v>0</v>
      </c>
      <c r="L524" s="51">
        <f>IF(F524=0,SUM(E524:E526),F524)</f>
        <v>0</v>
      </c>
      <c r="M524" s="53">
        <f>IF(K524&gt;0.9,($D$8/160)*(L524/60)*K524,($D$8/160)*(L524/60)*1)</f>
        <v>0</v>
      </c>
      <c r="N524" s="56">
        <f t="shared" ref="N524" si="904">M524*I524</f>
        <v>0</v>
      </c>
      <c r="O524" s="60">
        <f>IF(K524&gt;0.9,G524*K524,G524*1)</f>
        <v>0</v>
      </c>
      <c r="P524" s="56">
        <f t="shared" ref="P524" si="905">O524*I524</f>
        <v>0</v>
      </c>
      <c r="Q524" s="60">
        <f>IF(K524&gt;0.9,K524*H524,H524*1)</f>
        <v>0</v>
      </c>
      <c r="R524" s="56">
        <f t="shared" ref="R524" si="906">Q524*I524</f>
        <v>0</v>
      </c>
      <c r="S524" s="200">
        <f t="shared" ref="S524" si="907">O524+Q524+M524</f>
        <v>0</v>
      </c>
      <c r="T524" s="201">
        <f t="shared" ref="T524" si="908">N524+P524+R524</f>
        <v>0</v>
      </c>
    </row>
    <row r="525" spans="2:20" x14ac:dyDescent="0.2">
      <c r="B525" s="197"/>
      <c r="C525" s="42"/>
      <c r="D525" s="15" t="s">
        <v>81</v>
      </c>
      <c r="E525" s="198">
        <f>IFERROR(VLOOKUP(D525,vstupy!$B$2:$C$12,2,FALSE),0)</f>
        <v>0</v>
      </c>
      <c r="F525" s="44"/>
      <c r="G525" s="46"/>
      <c r="H525" s="46"/>
      <c r="I525" s="44"/>
      <c r="J525" s="49"/>
      <c r="K525" s="199"/>
      <c r="L525" s="51"/>
      <c r="M525" s="54"/>
      <c r="N525" s="56"/>
      <c r="O525" s="200"/>
      <c r="P525" s="56"/>
      <c r="Q525" s="200"/>
      <c r="R525" s="56"/>
      <c r="S525" s="200"/>
      <c r="T525" s="201"/>
    </row>
    <row r="526" spans="2:20" x14ac:dyDescent="0.2">
      <c r="B526" s="197"/>
      <c r="C526" s="42"/>
      <c r="D526" s="15" t="s">
        <v>81</v>
      </c>
      <c r="E526" s="198">
        <f>IFERROR(VLOOKUP(D526,vstupy!$B$2:$C$12,2,FALSE),0)</f>
        <v>0</v>
      </c>
      <c r="F526" s="44"/>
      <c r="G526" s="46"/>
      <c r="H526" s="46"/>
      <c r="I526" s="44"/>
      <c r="J526" s="59"/>
      <c r="K526" s="199"/>
      <c r="L526" s="51"/>
      <c r="M526" s="60"/>
      <c r="N526" s="58"/>
      <c r="O526" s="200"/>
      <c r="P526" s="58"/>
      <c r="Q526" s="200"/>
      <c r="R526" s="58"/>
      <c r="S526" s="203"/>
      <c r="T526" s="204"/>
    </row>
    <row r="527" spans="2:20" ht="12.75" customHeight="1" x14ac:dyDescent="0.2">
      <c r="B527" s="192">
        <v>173</v>
      </c>
      <c r="C527" s="41"/>
      <c r="D527" s="15" t="s">
        <v>81</v>
      </c>
      <c r="E527" s="198">
        <f>IFERROR(VLOOKUP(D527,vstupy!$B$2:$C$12,2,FALSE),0)</f>
        <v>0</v>
      </c>
      <c r="F527" s="44">
        <v>0</v>
      </c>
      <c r="G527" s="46">
        <v>0</v>
      </c>
      <c r="H527" s="46">
        <v>0</v>
      </c>
      <c r="I527" s="44">
        <v>0</v>
      </c>
      <c r="J527" s="48" t="s">
        <v>68</v>
      </c>
      <c r="K527" s="199">
        <f>VLOOKUP(J527,vstupy!$B$17:$C$27,2,FALSE)</f>
        <v>0</v>
      </c>
      <c r="L527" s="51">
        <f>IF(F527=0,SUM(E527:E529),F527)</f>
        <v>0</v>
      </c>
      <c r="M527" s="53">
        <f>IF(K527&gt;0.9,($D$8/160)*(L527/60)*K527,($D$8/160)*(L527/60)*1)</f>
        <v>0</v>
      </c>
      <c r="N527" s="56">
        <f t="shared" ref="N527" si="909">M527*I527</f>
        <v>0</v>
      </c>
      <c r="O527" s="60">
        <f>IF(K527&gt;0.9,G527*K527,G527*1)</f>
        <v>0</v>
      </c>
      <c r="P527" s="56">
        <f t="shared" ref="P527" si="910">O527*I527</f>
        <v>0</v>
      </c>
      <c r="Q527" s="60">
        <f>IF(K527&gt;0.9,K527*H527,H527*1)</f>
        <v>0</v>
      </c>
      <c r="R527" s="56">
        <f t="shared" ref="R527" si="911">Q527*I527</f>
        <v>0</v>
      </c>
      <c r="S527" s="200">
        <f t="shared" ref="S527" si="912">O527+Q527+M527</f>
        <v>0</v>
      </c>
      <c r="T527" s="201">
        <f t="shared" ref="T527" si="913">N527+P527+R527</f>
        <v>0</v>
      </c>
    </row>
    <row r="528" spans="2:20" x14ac:dyDescent="0.2">
      <c r="B528" s="197"/>
      <c r="C528" s="42"/>
      <c r="D528" s="15" t="s">
        <v>81</v>
      </c>
      <c r="E528" s="198">
        <f>IFERROR(VLOOKUP(D528,vstupy!$B$2:$C$12,2,FALSE),0)</f>
        <v>0</v>
      </c>
      <c r="F528" s="44"/>
      <c r="G528" s="46"/>
      <c r="H528" s="46"/>
      <c r="I528" s="44"/>
      <c r="J528" s="49"/>
      <c r="K528" s="199"/>
      <c r="L528" s="51"/>
      <c r="M528" s="54"/>
      <c r="N528" s="56"/>
      <c r="O528" s="200"/>
      <c r="P528" s="56"/>
      <c r="Q528" s="200"/>
      <c r="R528" s="56"/>
      <c r="S528" s="200"/>
      <c r="T528" s="201"/>
    </row>
    <row r="529" spans="2:20" x14ac:dyDescent="0.2">
      <c r="B529" s="197"/>
      <c r="C529" s="42"/>
      <c r="D529" s="15" t="s">
        <v>81</v>
      </c>
      <c r="E529" s="198">
        <f>IFERROR(VLOOKUP(D529,vstupy!$B$2:$C$12,2,FALSE),0)</f>
        <v>0</v>
      </c>
      <c r="F529" s="44"/>
      <c r="G529" s="46"/>
      <c r="H529" s="46"/>
      <c r="I529" s="44"/>
      <c r="J529" s="59"/>
      <c r="K529" s="199"/>
      <c r="L529" s="51"/>
      <c r="M529" s="60"/>
      <c r="N529" s="58"/>
      <c r="O529" s="200"/>
      <c r="P529" s="58"/>
      <c r="Q529" s="200"/>
      <c r="R529" s="58"/>
      <c r="S529" s="203"/>
      <c r="T529" s="204"/>
    </row>
    <row r="530" spans="2:20" ht="12.75" customHeight="1" x14ac:dyDescent="0.2">
      <c r="B530" s="192">
        <v>174</v>
      </c>
      <c r="C530" s="41"/>
      <c r="D530" s="15" t="s">
        <v>81</v>
      </c>
      <c r="E530" s="198">
        <f>IFERROR(VLOOKUP(D530,vstupy!$B$2:$C$12,2,FALSE),0)</f>
        <v>0</v>
      </c>
      <c r="F530" s="44">
        <v>0</v>
      </c>
      <c r="G530" s="46">
        <v>0</v>
      </c>
      <c r="H530" s="46">
        <v>0</v>
      </c>
      <c r="I530" s="44">
        <v>0</v>
      </c>
      <c r="J530" s="48" t="s">
        <v>68</v>
      </c>
      <c r="K530" s="199">
        <f>VLOOKUP(J530,vstupy!$B$17:$C$27,2,FALSE)</f>
        <v>0</v>
      </c>
      <c r="L530" s="51">
        <f>IF(F530=0,SUM(E530:E532),F530)</f>
        <v>0</v>
      </c>
      <c r="M530" s="53">
        <f>IF(K530&gt;0.9,($D$8/160)*(L530/60)*K530,($D$8/160)*(L530/60)*1)</f>
        <v>0</v>
      </c>
      <c r="N530" s="56">
        <f t="shared" ref="N530" si="914">M530*I530</f>
        <v>0</v>
      </c>
      <c r="O530" s="60">
        <f>IF(K530&gt;0.9,G530*K530,G530*1)</f>
        <v>0</v>
      </c>
      <c r="P530" s="56">
        <f t="shared" ref="P530" si="915">O530*I530</f>
        <v>0</v>
      </c>
      <c r="Q530" s="60">
        <f>IF(K530&gt;0.9,K530*H530,H530*1)</f>
        <v>0</v>
      </c>
      <c r="R530" s="56">
        <f t="shared" ref="R530" si="916">Q530*I530</f>
        <v>0</v>
      </c>
      <c r="S530" s="200">
        <f t="shared" ref="S530" si="917">O530+Q530+M530</f>
        <v>0</v>
      </c>
      <c r="T530" s="201">
        <f t="shared" ref="T530" si="918">N530+P530+R530</f>
        <v>0</v>
      </c>
    </row>
    <row r="531" spans="2:20" x14ac:dyDescent="0.2">
      <c r="B531" s="197"/>
      <c r="C531" s="42"/>
      <c r="D531" s="15" t="s">
        <v>81</v>
      </c>
      <c r="E531" s="198">
        <f>IFERROR(VLOOKUP(D531,vstupy!$B$2:$C$12,2,FALSE),0)</f>
        <v>0</v>
      </c>
      <c r="F531" s="44"/>
      <c r="G531" s="46"/>
      <c r="H531" s="46"/>
      <c r="I531" s="44"/>
      <c r="J531" s="49"/>
      <c r="K531" s="199"/>
      <c r="L531" s="51"/>
      <c r="M531" s="54"/>
      <c r="N531" s="56"/>
      <c r="O531" s="200"/>
      <c r="P531" s="56"/>
      <c r="Q531" s="200"/>
      <c r="R531" s="56"/>
      <c r="S531" s="200"/>
      <c r="T531" s="201"/>
    </row>
    <row r="532" spans="2:20" x14ac:dyDescent="0.2">
      <c r="B532" s="197"/>
      <c r="C532" s="42"/>
      <c r="D532" s="15" t="s">
        <v>81</v>
      </c>
      <c r="E532" s="198">
        <f>IFERROR(VLOOKUP(D532,vstupy!$B$2:$C$12,2,FALSE),0)</f>
        <v>0</v>
      </c>
      <c r="F532" s="44"/>
      <c r="G532" s="46"/>
      <c r="H532" s="46"/>
      <c r="I532" s="44"/>
      <c r="J532" s="59"/>
      <c r="K532" s="199"/>
      <c r="L532" s="51"/>
      <c r="M532" s="60"/>
      <c r="N532" s="58"/>
      <c r="O532" s="200"/>
      <c r="P532" s="58"/>
      <c r="Q532" s="200"/>
      <c r="R532" s="58"/>
      <c r="S532" s="203"/>
      <c r="T532" s="204"/>
    </row>
    <row r="533" spans="2:20" ht="12.75" customHeight="1" x14ac:dyDescent="0.2">
      <c r="B533" s="192">
        <v>175</v>
      </c>
      <c r="C533" s="41"/>
      <c r="D533" s="15" t="s">
        <v>81</v>
      </c>
      <c r="E533" s="198">
        <f>IFERROR(VLOOKUP(D533,vstupy!$B$2:$C$12,2,FALSE),0)</f>
        <v>0</v>
      </c>
      <c r="F533" s="44">
        <v>0</v>
      </c>
      <c r="G533" s="46">
        <v>0</v>
      </c>
      <c r="H533" s="46">
        <v>0</v>
      </c>
      <c r="I533" s="44">
        <v>0</v>
      </c>
      <c r="J533" s="48" t="s">
        <v>68</v>
      </c>
      <c r="K533" s="199">
        <f>VLOOKUP(J533,vstupy!$B$17:$C$27,2,FALSE)</f>
        <v>0</v>
      </c>
      <c r="L533" s="51">
        <f>IF(F533=0,SUM(E533:E535),F533)</f>
        <v>0</v>
      </c>
      <c r="M533" s="53">
        <f>IF(K533&gt;0.9,($D$8/160)*(L533/60)*K533,($D$8/160)*(L533/60)*1)</f>
        <v>0</v>
      </c>
      <c r="N533" s="56">
        <f t="shared" ref="N533" si="919">M533*I533</f>
        <v>0</v>
      </c>
      <c r="O533" s="60">
        <f>IF(K533&gt;0.9,G533*K533,G533*1)</f>
        <v>0</v>
      </c>
      <c r="P533" s="56">
        <f t="shared" ref="P533" si="920">O533*I533</f>
        <v>0</v>
      </c>
      <c r="Q533" s="60">
        <f>IF(K533&gt;0.9,K533*H533,H533*1)</f>
        <v>0</v>
      </c>
      <c r="R533" s="56">
        <f t="shared" ref="R533" si="921">Q533*I533</f>
        <v>0</v>
      </c>
      <c r="S533" s="200">
        <f t="shared" ref="S533" si="922">O533+Q533+M533</f>
        <v>0</v>
      </c>
      <c r="T533" s="201">
        <f t="shared" ref="T533" si="923">N533+P533+R533</f>
        <v>0</v>
      </c>
    </row>
    <row r="534" spans="2:20" x14ac:dyDescent="0.2">
      <c r="B534" s="197"/>
      <c r="C534" s="42"/>
      <c r="D534" s="15" t="s">
        <v>81</v>
      </c>
      <c r="E534" s="198">
        <f>IFERROR(VLOOKUP(D534,vstupy!$B$2:$C$12,2,FALSE),0)</f>
        <v>0</v>
      </c>
      <c r="F534" s="44"/>
      <c r="G534" s="46"/>
      <c r="H534" s="46"/>
      <c r="I534" s="44"/>
      <c r="J534" s="49"/>
      <c r="K534" s="199"/>
      <c r="L534" s="51"/>
      <c r="M534" s="54"/>
      <c r="N534" s="56"/>
      <c r="O534" s="200"/>
      <c r="P534" s="56"/>
      <c r="Q534" s="200"/>
      <c r="R534" s="56"/>
      <c r="S534" s="200"/>
      <c r="T534" s="201"/>
    </row>
    <row r="535" spans="2:20" x14ac:dyDescent="0.2">
      <c r="B535" s="197"/>
      <c r="C535" s="42"/>
      <c r="D535" s="15" t="s">
        <v>81</v>
      </c>
      <c r="E535" s="198">
        <f>IFERROR(VLOOKUP(D535,vstupy!$B$2:$C$12,2,FALSE),0)</f>
        <v>0</v>
      </c>
      <c r="F535" s="44"/>
      <c r="G535" s="46"/>
      <c r="H535" s="46"/>
      <c r="I535" s="44"/>
      <c r="J535" s="59"/>
      <c r="K535" s="199"/>
      <c r="L535" s="51"/>
      <c r="M535" s="60"/>
      <c r="N535" s="58"/>
      <c r="O535" s="200"/>
      <c r="P535" s="58"/>
      <c r="Q535" s="200"/>
      <c r="R535" s="58"/>
      <c r="S535" s="203"/>
      <c r="T535" s="204"/>
    </row>
    <row r="536" spans="2:20" ht="12.75" customHeight="1" x14ac:dyDescent="0.2">
      <c r="B536" s="192">
        <v>176</v>
      </c>
      <c r="C536" s="41"/>
      <c r="D536" s="15" t="s">
        <v>81</v>
      </c>
      <c r="E536" s="198">
        <f>IFERROR(VLOOKUP(D536,vstupy!$B$2:$C$12,2,FALSE),0)</f>
        <v>0</v>
      </c>
      <c r="F536" s="44">
        <v>0</v>
      </c>
      <c r="G536" s="46">
        <v>0</v>
      </c>
      <c r="H536" s="46">
        <v>0</v>
      </c>
      <c r="I536" s="44">
        <v>0</v>
      </c>
      <c r="J536" s="48" t="s">
        <v>68</v>
      </c>
      <c r="K536" s="199">
        <f>VLOOKUP(J536,vstupy!$B$17:$C$27,2,FALSE)</f>
        <v>0</v>
      </c>
      <c r="L536" s="51">
        <f>IF(F536=0,SUM(E536:E538),F536)</f>
        <v>0</v>
      </c>
      <c r="M536" s="53">
        <f>IF(K536&gt;0.9,($D$8/160)*(L536/60)*K536,($D$8/160)*(L536/60)*1)</f>
        <v>0</v>
      </c>
      <c r="N536" s="56">
        <f t="shared" ref="N536" si="924">M536*I536</f>
        <v>0</v>
      </c>
      <c r="O536" s="60">
        <f>IF(K536&gt;0.9,G536*K536,G536*1)</f>
        <v>0</v>
      </c>
      <c r="P536" s="56">
        <f t="shared" ref="P536" si="925">O536*I536</f>
        <v>0</v>
      </c>
      <c r="Q536" s="60">
        <f>IF(K536&gt;0.9,K536*H536,H536*1)</f>
        <v>0</v>
      </c>
      <c r="R536" s="56">
        <f t="shared" ref="R536" si="926">Q536*I536</f>
        <v>0</v>
      </c>
      <c r="S536" s="200">
        <f t="shared" ref="S536" si="927">O536+Q536+M536</f>
        <v>0</v>
      </c>
      <c r="T536" s="201">
        <f t="shared" ref="T536" si="928">N536+P536+R536</f>
        <v>0</v>
      </c>
    </row>
    <row r="537" spans="2:20" x14ac:dyDescent="0.2">
      <c r="B537" s="197"/>
      <c r="C537" s="42"/>
      <c r="D537" s="15" t="s">
        <v>81</v>
      </c>
      <c r="E537" s="198">
        <f>IFERROR(VLOOKUP(D537,vstupy!$B$2:$C$12,2,FALSE),0)</f>
        <v>0</v>
      </c>
      <c r="F537" s="44"/>
      <c r="G537" s="46"/>
      <c r="H537" s="46"/>
      <c r="I537" s="44"/>
      <c r="J537" s="49"/>
      <c r="K537" s="199"/>
      <c r="L537" s="51"/>
      <c r="M537" s="54"/>
      <c r="N537" s="56"/>
      <c r="O537" s="200"/>
      <c r="P537" s="56"/>
      <c r="Q537" s="200"/>
      <c r="R537" s="56"/>
      <c r="S537" s="200"/>
      <c r="T537" s="201"/>
    </row>
    <row r="538" spans="2:20" x14ac:dyDescent="0.2">
      <c r="B538" s="197"/>
      <c r="C538" s="42"/>
      <c r="D538" s="15" t="s">
        <v>81</v>
      </c>
      <c r="E538" s="198">
        <f>IFERROR(VLOOKUP(D538,vstupy!$B$2:$C$12,2,FALSE),0)</f>
        <v>0</v>
      </c>
      <c r="F538" s="44"/>
      <c r="G538" s="46"/>
      <c r="H538" s="46"/>
      <c r="I538" s="44"/>
      <c r="J538" s="59"/>
      <c r="K538" s="199"/>
      <c r="L538" s="51"/>
      <c r="M538" s="60"/>
      <c r="N538" s="58"/>
      <c r="O538" s="200"/>
      <c r="P538" s="58"/>
      <c r="Q538" s="200"/>
      <c r="R538" s="58"/>
      <c r="S538" s="203"/>
      <c r="T538" s="204"/>
    </row>
    <row r="539" spans="2:20" ht="12.75" customHeight="1" x14ac:dyDescent="0.2">
      <c r="B539" s="192">
        <v>177</v>
      </c>
      <c r="C539" s="41"/>
      <c r="D539" s="15" t="s">
        <v>81</v>
      </c>
      <c r="E539" s="198">
        <f>IFERROR(VLOOKUP(D539,vstupy!$B$2:$C$12,2,FALSE),0)</f>
        <v>0</v>
      </c>
      <c r="F539" s="44">
        <v>0</v>
      </c>
      <c r="G539" s="46">
        <v>0</v>
      </c>
      <c r="H539" s="46">
        <v>0</v>
      </c>
      <c r="I539" s="44">
        <v>0</v>
      </c>
      <c r="J539" s="48" t="s">
        <v>68</v>
      </c>
      <c r="K539" s="199">
        <f>VLOOKUP(J539,vstupy!$B$17:$C$27,2,FALSE)</f>
        <v>0</v>
      </c>
      <c r="L539" s="51">
        <f>IF(F539=0,SUM(E539:E541),F539)</f>
        <v>0</v>
      </c>
      <c r="M539" s="53">
        <f>IF(K539&gt;0.9,($D$8/160)*(L539/60)*K539,($D$8/160)*(L539/60)*1)</f>
        <v>0</v>
      </c>
      <c r="N539" s="56">
        <f t="shared" ref="N539" si="929">M539*I539</f>
        <v>0</v>
      </c>
      <c r="O539" s="60">
        <f>IF(K539&gt;0.9,G539*K539,G539*1)</f>
        <v>0</v>
      </c>
      <c r="P539" s="56">
        <f t="shared" ref="P539" si="930">O539*I539</f>
        <v>0</v>
      </c>
      <c r="Q539" s="60">
        <f>IF(K539&gt;0.9,K539*H539,H539*1)</f>
        <v>0</v>
      </c>
      <c r="R539" s="56">
        <f t="shared" ref="R539" si="931">Q539*I539</f>
        <v>0</v>
      </c>
      <c r="S539" s="200">
        <f t="shared" ref="S539" si="932">O539+Q539+M539</f>
        <v>0</v>
      </c>
      <c r="T539" s="201">
        <f t="shared" ref="T539" si="933">N539+P539+R539</f>
        <v>0</v>
      </c>
    </row>
    <row r="540" spans="2:20" x14ac:dyDescent="0.2">
      <c r="B540" s="197"/>
      <c r="C540" s="42"/>
      <c r="D540" s="15" t="s">
        <v>81</v>
      </c>
      <c r="E540" s="198">
        <f>IFERROR(VLOOKUP(D540,vstupy!$B$2:$C$12,2,FALSE),0)</f>
        <v>0</v>
      </c>
      <c r="F540" s="44"/>
      <c r="G540" s="46"/>
      <c r="H540" s="46"/>
      <c r="I540" s="44"/>
      <c r="J540" s="49"/>
      <c r="K540" s="199"/>
      <c r="L540" s="51"/>
      <c r="M540" s="54"/>
      <c r="N540" s="56"/>
      <c r="O540" s="200"/>
      <c r="P540" s="56"/>
      <c r="Q540" s="200"/>
      <c r="R540" s="56"/>
      <c r="S540" s="200"/>
      <c r="T540" s="201"/>
    </row>
    <row r="541" spans="2:20" x14ac:dyDescent="0.2">
      <c r="B541" s="197"/>
      <c r="C541" s="42"/>
      <c r="D541" s="15" t="s">
        <v>81</v>
      </c>
      <c r="E541" s="198">
        <f>IFERROR(VLOOKUP(D541,vstupy!$B$2:$C$12,2,FALSE),0)</f>
        <v>0</v>
      </c>
      <c r="F541" s="44"/>
      <c r="G541" s="46"/>
      <c r="H541" s="46"/>
      <c r="I541" s="44"/>
      <c r="J541" s="59"/>
      <c r="K541" s="199"/>
      <c r="L541" s="51"/>
      <c r="M541" s="60"/>
      <c r="N541" s="58"/>
      <c r="O541" s="200"/>
      <c r="P541" s="58"/>
      <c r="Q541" s="200"/>
      <c r="R541" s="58"/>
      <c r="S541" s="203"/>
      <c r="T541" s="204"/>
    </row>
    <row r="542" spans="2:20" ht="12.75" customHeight="1" x14ac:dyDescent="0.2">
      <c r="B542" s="192">
        <v>178</v>
      </c>
      <c r="C542" s="41"/>
      <c r="D542" s="15" t="s">
        <v>81</v>
      </c>
      <c r="E542" s="198">
        <f>IFERROR(VLOOKUP(D542,vstupy!$B$2:$C$12,2,FALSE),0)</f>
        <v>0</v>
      </c>
      <c r="F542" s="44">
        <v>0</v>
      </c>
      <c r="G542" s="46">
        <v>0</v>
      </c>
      <c r="H542" s="46">
        <v>0</v>
      </c>
      <c r="I542" s="44">
        <v>0</v>
      </c>
      <c r="J542" s="48" t="s">
        <v>68</v>
      </c>
      <c r="K542" s="199">
        <f>VLOOKUP(J542,vstupy!$B$17:$C$27,2,FALSE)</f>
        <v>0</v>
      </c>
      <c r="L542" s="51">
        <f>IF(F542=0,SUM(E542:E544),F542)</f>
        <v>0</v>
      </c>
      <c r="M542" s="53">
        <f>IF(K542&gt;0.9,($D$8/160)*(L542/60)*K542,($D$8/160)*(L542/60)*1)</f>
        <v>0</v>
      </c>
      <c r="N542" s="56">
        <f t="shared" ref="N542" si="934">M542*I542</f>
        <v>0</v>
      </c>
      <c r="O542" s="60">
        <f>IF(K542&gt;0.9,G542*K542,G542*1)</f>
        <v>0</v>
      </c>
      <c r="P542" s="56">
        <f t="shared" ref="P542" si="935">O542*I542</f>
        <v>0</v>
      </c>
      <c r="Q542" s="60">
        <f>IF(K542&gt;0.9,K542*H542,H542*1)</f>
        <v>0</v>
      </c>
      <c r="R542" s="56">
        <f t="shared" ref="R542" si="936">Q542*I542</f>
        <v>0</v>
      </c>
      <c r="S542" s="200">
        <f t="shared" ref="S542" si="937">O542+Q542+M542</f>
        <v>0</v>
      </c>
      <c r="T542" s="201">
        <f t="shared" ref="T542" si="938">N542+P542+R542</f>
        <v>0</v>
      </c>
    </row>
    <row r="543" spans="2:20" x14ac:dyDescent="0.2">
      <c r="B543" s="197"/>
      <c r="C543" s="42"/>
      <c r="D543" s="15" t="s">
        <v>81</v>
      </c>
      <c r="E543" s="198">
        <f>IFERROR(VLOOKUP(D543,vstupy!$B$2:$C$12,2,FALSE),0)</f>
        <v>0</v>
      </c>
      <c r="F543" s="44"/>
      <c r="G543" s="46"/>
      <c r="H543" s="46"/>
      <c r="I543" s="44"/>
      <c r="J543" s="49"/>
      <c r="K543" s="199"/>
      <c r="L543" s="51"/>
      <c r="M543" s="54"/>
      <c r="N543" s="56"/>
      <c r="O543" s="200"/>
      <c r="P543" s="56"/>
      <c r="Q543" s="200"/>
      <c r="R543" s="56"/>
      <c r="S543" s="200"/>
      <c r="T543" s="201"/>
    </row>
    <row r="544" spans="2:20" x14ac:dyDescent="0.2">
      <c r="B544" s="197"/>
      <c r="C544" s="42"/>
      <c r="D544" s="15" t="s">
        <v>81</v>
      </c>
      <c r="E544" s="198">
        <f>IFERROR(VLOOKUP(D544,vstupy!$B$2:$C$12,2,FALSE),0)</f>
        <v>0</v>
      </c>
      <c r="F544" s="44"/>
      <c r="G544" s="46"/>
      <c r="H544" s="46"/>
      <c r="I544" s="44"/>
      <c r="J544" s="59"/>
      <c r="K544" s="199"/>
      <c r="L544" s="51"/>
      <c r="M544" s="60"/>
      <c r="N544" s="58"/>
      <c r="O544" s="200"/>
      <c r="P544" s="58"/>
      <c r="Q544" s="200"/>
      <c r="R544" s="58"/>
      <c r="S544" s="203"/>
      <c r="T544" s="204"/>
    </row>
    <row r="545" spans="2:20" ht="12.75" customHeight="1" x14ac:dyDescent="0.2">
      <c r="B545" s="192">
        <v>179</v>
      </c>
      <c r="C545" s="41"/>
      <c r="D545" s="15" t="s">
        <v>81</v>
      </c>
      <c r="E545" s="198">
        <f>IFERROR(VLOOKUP(D545,vstupy!$B$2:$C$12,2,FALSE),0)</f>
        <v>0</v>
      </c>
      <c r="F545" s="44">
        <v>0</v>
      </c>
      <c r="G545" s="46">
        <v>0</v>
      </c>
      <c r="H545" s="46">
        <v>0</v>
      </c>
      <c r="I545" s="44">
        <v>0</v>
      </c>
      <c r="J545" s="48" t="s">
        <v>68</v>
      </c>
      <c r="K545" s="199">
        <f>VLOOKUP(J545,vstupy!$B$17:$C$27,2,FALSE)</f>
        <v>0</v>
      </c>
      <c r="L545" s="51">
        <f>IF(F545=0,SUM(E545:E547),F545)</f>
        <v>0</v>
      </c>
      <c r="M545" s="53">
        <f>IF(K545&gt;0.9,($D$8/160)*(L545/60)*K545,($D$8/160)*(L545/60)*1)</f>
        <v>0</v>
      </c>
      <c r="N545" s="56">
        <f t="shared" ref="N545" si="939">M545*I545</f>
        <v>0</v>
      </c>
      <c r="O545" s="60">
        <f>IF(K545&gt;0.9,G545*K545,G545*1)</f>
        <v>0</v>
      </c>
      <c r="P545" s="56">
        <f t="shared" ref="P545" si="940">O545*I545</f>
        <v>0</v>
      </c>
      <c r="Q545" s="60">
        <f>IF(K545&gt;0.9,K545*H545,H545*1)</f>
        <v>0</v>
      </c>
      <c r="R545" s="56">
        <f t="shared" ref="R545" si="941">Q545*I545</f>
        <v>0</v>
      </c>
      <c r="S545" s="200">
        <f t="shared" ref="S545" si="942">O545+Q545+M545</f>
        <v>0</v>
      </c>
      <c r="T545" s="201">
        <f t="shared" ref="T545" si="943">N545+P545+R545</f>
        <v>0</v>
      </c>
    </row>
    <row r="546" spans="2:20" x14ac:dyDescent="0.2">
      <c r="B546" s="197"/>
      <c r="C546" s="42"/>
      <c r="D546" s="15" t="s">
        <v>81</v>
      </c>
      <c r="E546" s="198">
        <f>IFERROR(VLOOKUP(D546,vstupy!$B$2:$C$12,2,FALSE),0)</f>
        <v>0</v>
      </c>
      <c r="F546" s="44"/>
      <c r="G546" s="46"/>
      <c r="H546" s="46"/>
      <c r="I546" s="44"/>
      <c r="J546" s="49"/>
      <c r="K546" s="199"/>
      <c r="L546" s="51"/>
      <c r="M546" s="54"/>
      <c r="N546" s="56"/>
      <c r="O546" s="200"/>
      <c r="P546" s="56"/>
      <c r="Q546" s="200"/>
      <c r="R546" s="56"/>
      <c r="S546" s="200"/>
      <c r="T546" s="201"/>
    </row>
    <row r="547" spans="2:20" x14ac:dyDescent="0.2">
      <c r="B547" s="197"/>
      <c r="C547" s="42"/>
      <c r="D547" s="15" t="s">
        <v>81</v>
      </c>
      <c r="E547" s="198">
        <f>IFERROR(VLOOKUP(D547,vstupy!$B$2:$C$12,2,FALSE),0)</f>
        <v>0</v>
      </c>
      <c r="F547" s="44"/>
      <c r="G547" s="46"/>
      <c r="H547" s="46"/>
      <c r="I547" s="44"/>
      <c r="J547" s="59"/>
      <c r="K547" s="199"/>
      <c r="L547" s="51"/>
      <c r="M547" s="60"/>
      <c r="N547" s="58"/>
      <c r="O547" s="200"/>
      <c r="P547" s="58"/>
      <c r="Q547" s="200"/>
      <c r="R547" s="58"/>
      <c r="S547" s="203"/>
      <c r="T547" s="204"/>
    </row>
    <row r="548" spans="2:20" ht="12.75" customHeight="1" x14ac:dyDescent="0.2">
      <c r="B548" s="192">
        <v>180</v>
      </c>
      <c r="C548" s="41"/>
      <c r="D548" s="15" t="s">
        <v>81</v>
      </c>
      <c r="E548" s="198">
        <f>IFERROR(VLOOKUP(D548,vstupy!$B$2:$C$12,2,FALSE),0)</f>
        <v>0</v>
      </c>
      <c r="F548" s="44">
        <v>0</v>
      </c>
      <c r="G548" s="46">
        <v>0</v>
      </c>
      <c r="H548" s="46">
        <v>0</v>
      </c>
      <c r="I548" s="44">
        <v>0</v>
      </c>
      <c r="J548" s="48" t="s">
        <v>68</v>
      </c>
      <c r="K548" s="199">
        <f>VLOOKUP(J548,vstupy!$B$17:$C$27,2,FALSE)</f>
        <v>0</v>
      </c>
      <c r="L548" s="51">
        <f>IF(F548=0,SUM(E548:E550),F548)</f>
        <v>0</v>
      </c>
      <c r="M548" s="53">
        <f>IF(K548&gt;0.9,($D$8/160)*(L548/60)*K548,($D$8/160)*(L548/60)*1)</f>
        <v>0</v>
      </c>
      <c r="N548" s="56">
        <f t="shared" ref="N548" si="944">M548*I548</f>
        <v>0</v>
      </c>
      <c r="O548" s="60">
        <f>IF(K548&gt;0.9,G548*K548,G548*1)</f>
        <v>0</v>
      </c>
      <c r="P548" s="56">
        <f t="shared" ref="P548" si="945">O548*I548</f>
        <v>0</v>
      </c>
      <c r="Q548" s="60">
        <f>IF(K548&gt;0.9,K548*H548,H548*1)</f>
        <v>0</v>
      </c>
      <c r="R548" s="56">
        <f t="shared" ref="R548" si="946">Q548*I548</f>
        <v>0</v>
      </c>
      <c r="S548" s="200">
        <f t="shared" ref="S548" si="947">O548+Q548+M548</f>
        <v>0</v>
      </c>
      <c r="T548" s="201">
        <f t="shared" ref="T548" si="948">N548+P548+R548</f>
        <v>0</v>
      </c>
    </row>
    <row r="549" spans="2:20" x14ac:dyDescent="0.2">
      <c r="B549" s="197"/>
      <c r="C549" s="42"/>
      <c r="D549" s="15" t="s">
        <v>81</v>
      </c>
      <c r="E549" s="198">
        <f>IFERROR(VLOOKUP(D549,vstupy!$B$2:$C$12,2,FALSE),0)</f>
        <v>0</v>
      </c>
      <c r="F549" s="44"/>
      <c r="G549" s="46"/>
      <c r="H549" s="46"/>
      <c r="I549" s="44"/>
      <c r="J549" s="49"/>
      <c r="K549" s="199"/>
      <c r="L549" s="51"/>
      <c r="M549" s="54"/>
      <c r="N549" s="56"/>
      <c r="O549" s="200"/>
      <c r="P549" s="56"/>
      <c r="Q549" s="200"/>
      <c r="R549" s="56"/>
      <c r="S549" s="200"/>
      <c r="T549" s="201"/>
    </row>
    <row r="550" spans="2:20" x14ac:dyDescent="0.2">
      <c r="B550" s="197"/>
      <c r="C550" s="42"/>
      <c r="D550" s="15" t="s">
        <v>81</v>
      </c>
      <c r="E550" s="198">
        <f>IFERROR(VLOOKUP(D550,vstupy!$B$2:$C$12,2,FALSE),0)</f>
        <v>0</v>
      </c>
      <c r="F550" s="44"/>
      <c r="G550" s="46"/>
      <c r="H550" s="46"/>
      <c r="I550" s="44"/>
      <c r="J550" s="59"/>
      <c r="K550" s="199"/>
      <c r="L550" s="51"/>
      <c r="M550" s="60"/>
      <c r="N550" s="58"/>
      <c r="O550" s="200"/>
      <c r="P550" s="58"/>
      <c r="Q550" s="200"/>
      <c r="R550" s="58"/>
      <c r="S550" s="203"/>
      <c r="T550" s="204"/>
    </row>
    <row r="551" spans="2:20" ht="12.75" customHeight="1" x14ac:dyDescent="0.2">
      <c r="B551" s="192">
        <v>181</v>
      </c>
      <c r="C551" s="41"/>
      <c r="D551" s="15" t="s">
        <v>81</v>
      </c>
      <c r="E551" s="198">
        <f>IFERROR(VLOOKUP(D551,vstupy!$B$2:$C$12,2,FALSE),0)</f>
        <v>0</v>
      </c>
      <c r="F551" s="44">
        <v>0</v>
      </c>
      <c r="G551" s="46">
        <v>0</v>
      </c>
      <c r="H551" s="46">
        <v>0</v>
      </c>
      <c r="I551" s="44">
        <v>0</v>
      </c>
      <c r="J551" s="48" t="s">
        <v>68</v>
      </c>
      <c r="K551" s="199">
        <f>VLOOKUP(J551,vstupy!$B$17:$C$27,2,FALSE)</f>
        <v>0</v>
      </c>
      <c r="L551" s="51">
        <f>IF(F551=0,SUM(E551:E553),F551)</f>
        <v>0</v>
      </c>
      <c r="M551" s="53">
        <f>IF(K551&gt;0.9,($D$8/160)*(L551/60)*K551,($D$8/160)*(L551/60)*1)</f>
        <v>0</v>
      </c>
      <c r="N551" s="56">
        <f t="shared" ref="N551" si="949">M551*I551</f>
        <v>0</v>
      </c>
      <c r="O551" s="60">
        <f>IF(K551&gt;0.9,G551*K551,G551*1)</f>
        <v>0</v>
      </c>
      <c r="P551" s="56">
        <f t="shared" ref="P551" si="950">O551*I551</f>
        <v>0</v>
      </c>
      <c r="Q551" s="60">
        <f>IF(K551&gt;0.9,K551*H551,H551*1)</f>
        <v>0</v>
      </c>
      <c r="R551" s="56">
        <f t="shared" ref="R551" si="951">Q551*I551</f>
        <v>0</v>
      </c>
      <c r="S551" s="200">
        <f t="shared" ref="S551" si="952">O551+Q551+M551</f>
        <v>0</v>
      </c>
      <c r="T551" s="201">
        <f t="shared" ref="T551" si="953">N551+P551+R551</f>
        <v>0</v>
      </c>
    </row>
    <row r="552" spans="2:20" x14ac:dyDescent="0.2">
      <c r="B552" s="197"/>
      <c r="C552" s="42"/>
      <c r="D552" s="15" t="s">
        <v>81</v>
      </c>
      <c r="E552" s="198">
        <f>IFERROR(VLOOKUP(D552,vstupy!$B$2:$C$12,2,FALSE),0)</f>
        <v>0</v>
      </c>
      <c r="F552" s="44"/>
      <c r="G552" s="46"/>
      <c r="H552" s="46"/>
      <c r="I552" s="44"/>
      <c r="J552" s="49"/>
      <c r="K552" s="199"/>
      <c r="L552" s="51"/>
      <c r="M552" s="54"/>
      <c r="N552" s="56"/>
      <c r="O552" s="200"/>
      <c r="P552" s="56"/>
      <c r="Q552" s="200"/>
      <c r="R552" s="56"/>
      <c r="S552" s="200"/>
      <c r="T552" s="201"/>
    </row>
    <row r="553" spans="2:20" x14ac:dyDescent="0.2">
      <c r="B553" s="197"/>
      <c r="C553" s="42"/>
      <c r="D553" s="15" t="s">
        <v>81</v>
      </c>
      <c r="E553" s="198">
        <f>IFERROR(VLOOKUP(D553,vstupy!$B$2:$C$12,2,FALSE),0)</f>
        <v>0</v>
      </c>
      <c r="F553" s="44"/>
      <c r="G553" s="46"/>
      <c r="H553" s="46"/>
      <c r="I553" s="44"/>
      <c r="J553" s="59"/>
      <c r="K553" s="199"/>
      <c r="L553" s="51"/>
      <c r="M553" s="60"/>
      <c r="N553" s="58"/>
      <c r="O553" s="200"/>
      <c r="P553" s="58"/>
      <c r="Q553" s="200"/>
      <c r="R553" s="58"/>
      <c r="S553" s="203"/>
      <c r="T553" s="204"/>
    </row>
    <row r="554" spans="2:20" ht="12.75" customHeight="1" x14ac:dyDescent="0.2">
      <c r="B554" s="192">
        <v>182</v>
      </c>
      <c r="C554" s="41"/>
      <c r="D554" s="15" t="s">
        <v>81</v>
      </c>
      <c r="E554" s="198">
        <f>IFERROR(VLOOKUP(D554,vstupy!$B$2:$C$12,2,FALSE),0)</f>
        <v>0</v>
      </c>
      <c r="F554" s="44">
        <v>0</v>
      </c>
      <c r="G554" s="46">
        <v>0</v>
      </c>
      <c r="H554" s="46">
        <v>0</v>
      </c>
      <c r="I554" s="44">
        <v>0</v>
      </c>
      <c r="J554" s="48" t="s">
        <v>68</v>
      </c>
      <c r="K554" s="199">
        <f>VLOOKUP(J554,vstupy!$B$17:$C$27,2,FALSE)</f>
        <v>0</v>
      </c>
      <c r="L554" s="51">
        <f>IF(F554=0,SUM(E554:E556),F554)</f>
        <v>0</v>
      </c>
      <c r="M554" s="53">
        <f>IF(K554&gt;0.9,($D$8/160)*(L554/60)*K554,($D$8/160)*(L554/60)*1)</f>
        <v>0</v>
      </c>
      <c r="N554" s="56">
        <f t="shared" ref="N554" si="954">M554*I554</f>
        <v>0</v>
      </c>
      <c r="O554" s="60">
        <f>IF(K554&gt;0.9,G554*K554,G554*1)</f>
        <v>0</v>
      </c>
      <c r="P554" s="56">
        <f t="shared" ref="P554" si="955">O554*I554</f>
        <v>0</v>
      </c>
      <c r="Q554" s="60">
        <f>IF(K554&gt;0.9,K554*H554,H554*1)</f>
        <v>0</v>
      </c>
      <c r="R554" s="56">
        <f t="shared" ref="R554" si="956">Q554*I554</f>
        <v>0</v>
      </c>
      <c r="S554" s="200">
        <f t="shared" ref="S554" si="957">O554+Q554+M554</f>
        <v>0</v>
      </c>
      <c r="T554" s="201">
        <f t="shared" ref="T554" si="958">N554+P554+R554</f>
        <v>0</v>
      </c>
    </row>
    <row r="555" spans="2:20" x14ac:dyDescent="0.2">
      <c r="B555" s="197"/>
      <c r="C555" s="42"/>
      <c r="D555" s="15" t="s">
        <v>81</v>
      </c>
      <c r="E555" s="198">
        <f>IFERROR(VLOOKUP(D555,vstupy!$B$2:$C$12,2,FALSE),0)</f>
        <v>0</v>
      </c>
      <c r="F555" s="44"/>
      <c r="G555" s="46"/>
      <c r="H555" s="46"/>
      <c r="I555" s="44"/>
      <c r="J555" s="49"/>
      <c r="K555" s="199"/>
      <c r="L555" s="51"/>
      <c r="M555" s="54"/>
      <c r="N555" s="56"/>
      <c r="O555" s="200"/>
      <c r="P555" s="56"/>
      <c r="Q555" s="200"/>
      <c r="R555" s="56"/>
      <c r="S555" s="200"/>
      <c r="T555" s="201"/>
    </row>
    <row r="556" spans="2:20" x14ac:dyDescent="0.2">
      <c r="B556" s="197"/>
      <c r="C556" s="42"/>
      <c r="D556" s="15" t="s">
        <v>81</v>
      </c>
      <c r="E556" s="198">
        <f>IFERROR(VLOOKUP(D556,vstupy!$B$2:$C$12,2,FALSE),0)</f>
        <v>0</v>
      </c>
      <c r="F556" s="44"/>
      <c r="G556" s="46"/>
      <c r="H556" s="46"/>
      <c r="I556" s="44"/>
      <c r="J556" s="59"/>
      <c r="K556" s="199"/>
      <c r="L556" s="51"/>
      <c r="M556" s="60"/>
      <c r="N556" s="58"/>
      <c r="O556" s="200"/>
      <c r="P556" s="58"/>
      <c r="Q556" s="200"/>
      <c r="R556" s="58"/>
      <c r="S556" s="203"/>
      <c r="T556" s="204"/>
    </row>
    <row r="557" spans="2:20" ht="12.75" customHeight="1" x14ac:dyDescent="0.2">
      <c r="B557" s="192">
        <v>183</v>
      </c>
      <c r="C557" s="41"/>
      <c r="D557" s="15" t="s">
        <v>81</v>
      </c>
      <c r="E557" s="198">
        <f>IFERROR(VLOOKUP(D557,vstupy!$B$2:$C$12,2,FALSE),0)</f>
        <v>0</v>
      </c>
      <c r="F557" s="44">
        <v>0</v>
      </c>
      <c r="G557" s="46">
        <v>0</v>
      </c>
      <c r="H557" s="46">
        <v>0</v>
      </c>
      <c r="I557" s="44">
        <v>0</v>
      </c>
      <c r="J557" s="48" t="s">
        <v>68</v>
      </c>
      <c r="K557" s="199">
        <f>VLOOKUP(J557,vstupy!$B$17:$C$27,2,FALSE)</f>
        <v>0</v>
      </c>
      <c r="L557" s="51">
        <f>IF(F557=0,SUM(E557:E559),F557)</f>
        <v>0</v>
      </c>
      <c r="M557" s="53">
        <f>IF(K557&gt;0.9,($D$8/160)*(L557/60)*K557,($D$8/160)*(L557/60)*1)</f>
        <v>0</v>
      </c>
      <c r="N557" s="56">
        <f t="shared" ref="N557" si="959">M557*I557</f>
        <v>0</v>
      </c>
      <c r="O557" s="60">
        <f>IF(K557&gt;0.9,G557*K557,G557*1)</f>
        <v>0</v>
      </c>
      <c r="P557" s="56">
        <f t="shared" ref="P557" si="960">O557*I557</f>
        <v>0</v>
      </c>
      <c r="Q557" s="60">
        <f>IF(K557&gt;0.9,K557*H557,H557*1)</f>
        <v>0</v>
      </c>
      <c r="R557" s="56">
        <f t="shared" ref="R557" si="961">Q557*I557</f>
        <v>0</v>
      </c>
      <c r="S557" s="200">
        <f t="shared" ref="S557" si="962">O557+Q557+M557</f>
        <v>0</v>
      </c>
      <c r="T557" s="201">
        <f t="shared" ref="T557" si="963">N557+P557+R557</f>
        <v>0</v>
      </c>
    </row>
    <row r="558" spans="2:20" x14ac:dyDescent="0.2">
      <c r="B558" s="197"/>
      <c r="C558" s="42"/>
      <c r="D558" s="15" t="s">
        <v>81</v>
      </c>
      <c r="E558" s="198">
        <f>IFERROR(VLOOKUP(D558,vstupy!$B$2:$C$12,2,FALSE),0)</f>
        <v>0</v>
      </c>
      <c r="F558" s="44"/>
      <c r="G558" s="46"/>
      <c r="H558" s="46"/>
      <c r="I558" s="44"/>
      <c r="J558" s="49"/>
      <c r="K558" s="199"/>
      <c r="L558" s="51"/>
      <c r="M558" s="54"/>
      <c r="N558" s="56"/>
      <c r="O558" s="200"/>
      <c r="P558" s="56"/>
      <c r="Q558" s="200"/>
      <c r="R558" s="56"/>
      <c r="S558" s="200"/>
      <c r="T558" s="201"/>
    </row>
    <row r="559" spans="2:20" x14ac:dyDescent="0.2">
      <c r="B559" s="197"/>
      <c r="C559" s="42"/>
      <c r="D559" s="15" t="s">
        <v>81</v>
      </c>
      <c r="E559" s="198">
        <f>IFERROR(VLOOKUP(D559,vstupy!$B$2:$C$12,2,FALSE),0)</f>
        <v>0</v>
      </c>
      <c r="F559" s="44"/>
      <c r="G559" s="46"/>
      <c r="H559" s="46"/>
      <c r="I559" s="44"/>
      <c r="J559" s="59"/>
      <c r="K559" s="199"/>
      <c r="L559" s="51"/>
      <c r="M559" s="60"/>
      <c r="N559" s="58"/>
      <c r="O559" s="200"/>
      <c r="P559" s="58"/>
      <c r="Q559" s="200"/>
      <c r="R559" s="58"/>
      <c r="S559" s="203"/>
      <c r="T559" s="204"/>
    </row>
    <row r="560" spans="2:20" ht="12.75" customHeight="1" x14ac:dyDescent="0.2">
      <c r="B560" s="192">
        <v>184</v>
      </c>
      <c r="C560" s="41"/>
      <c r="D560" s="15" t="s">
        <v>81</v>
      </c>
      <c r="E560" s="198">
        <f>IFERROR(VLOOKUP(D560,vstupy!$B$2:$C$12,2,FALSE),0)</f>
        <v>0</v>
      </c>
      <c r="F560" s="44">
        <v>0</v>
      </c>
      <c r="G560" s="46">
        <v>0</v>
      </c>
      <c r="H560" s="46">
        <v>0</v>
      </c>
      <c r="I560" s="44">
        <v>0</v>
      </c>
      <c r="J560" s="48" t="s">
        <v>68</v>
      </c>
      <c r="K560" s="199">
        <f>VLOOKUP(J560,vstupy!$B$17:$C$27,2,FALSE)</f>
        <v>0</v>
      </c>
      <c r="L560" s="51">
        <f>IF(F560=0,SUM(E560:E562),F560)</f>
        <v>0</v>
      </c>
      <c r="M560" s="53">
        <f>IF(K560&gt;0.9,($D$8/160)*(L560/60)*K560,($D$8/160)*(L560/60)*1)</f>
        <v>0</v>
      </c>
      <c r="N560" s="56">
        <f t="shared" ref="N560" si="964">M560*I560</f>
        <v>0</v>
      </c>
      <c r="O560" s="60">
        <f>IF(K560&gt;0.9,G560*K560,G560*1)</f>
        <v>0</v>
      </c>
      <c r="P560" s="56">
        <f t="shared" ref="P560" si="965">O560*I560</f>
        <v>0</v>
      </c>
      <c r="Q560" s="60">
        <f>IF(K560&gt;0.9,K560*H560,H560*1)</f>
        <v>0</v>
      </c>
      <c r="R560" s="56">
        <f t="shared" ref="R560" si="966">Q560*I560</f>
        <v>0</v>
      </c>
      <c r="S560" s="200">
        <f t="shared" ref="S560" si="967">O560+Q560+M560</f>
        <v>0</v>
      </c>
      <c r="T560" s="201">
        <f t="shared" ref="T560" si="968">N560+P560+R560</f>
        <v>0</v>
      </c>
    </row>
    <row r="561" spans="2:20" x14ac:dyDescent="0.2">
      <c r="B561" s="197"/>
      <c r="C561" s="42"/>
      <c r="D561" s="15" t="s">
        <v>81</v>
      </c>
      <c r="E561" s="198">
        <f>IFERROR(VLOOKUP(D561,vstupy!$B$2:$C$12,2,FALSE),0)</f>
        <v>0</v>
      </c>
      <c r="F561" s="44"/>
      <c r="G561" s="46"/>
      <c r="H561" s="46"/>
      <c r="I561" s="44"/>
      <c r="J561" s="49"/>
      <c r="K561" s="199"/>
      <c r="L561" s="51"/>
      <c r="M561" s="54"/>
      <c r="N561" s="56"/>
      <c r="O561" s="200"/>
      <c r="P561" s="56"/>
      <c r="Q561" s="200"/>
      <c r="R561" s="56"/>
      <c r="S561" s="200"/>
      <c r="T561" s="201"/>
    </row>
    <row r="562" spans="2:20" x14ac:dyDescent="0.2">
      <c r="B562" s="197"/>
      <c r="C562" s="42"/>
      <c r="D562" s="15" t="s">
        <v>81</v>
      </c>
      <c r="E562" s="198">
        <f>IFERROR(VLOOKUP(D562,vstupy!$B$2:$C$12,2,FALSE),0)</f>
        <v>0</v>
      </c>
      <c r="F562" s="44"/>
      <c r="G562" s="46"/>
      <c r="H562" s="46"/>
      <c r="I562" s="44"/>
      <c r="J562" s="59"/>
      <c r="K562" s="199"/>
      <c r="L562" s="51"/>
      <c r="M562" s="60"/>
      <c r="N562" s="58"/>
      <c r="O562" s="200"/>
      <c r="P562" s="58"/>
      <c r="Q562" s="200"/>
      <c r="R562" s="58"/>
      <c r="S562" s="203"/>
      <c r="T562" s="204"/>
    </row>
    <row r="563" spans="2:20" ht="12.75" customHeight="1" x14ac:dyDescent="0.2">
      <c r="B563" s="192">
        <v>185</v>
      </c>
      <c r="C563" s="41"/>
      <c r="D563" s="15" t="s">
        <v>81</v>
      </c>
      <c r="E563" s="198">
        <f>IFERROR(VLOOKUP(D563,vstupy!$B$2:$C$12,2,FALSE),0)</f>
        <v>0</v>
      </c>
      <c r="F563" s="44">
        <v>0</v>
      </c>
      <c r="G563" s="46">
        <v>0</v>
      </c>
      <c r="H563" s="46">
        <v>0</v>
      </c>
      <c r="I563" s="44">
        <v>0</v>
      </c>
      <c r="J563" s="48" t="s">
        <v>68</v>
      </c>
      <c r="K563" s="199">
        <f>VLOOKUP(J563,vstupy!$B$17:$C$27,2,FALSE)</f>
        <v>0</v>
      </c>
      <c r="L563" s="51">
        <f t="shared" ref="L563" si="969">IF(F563=0,SUM(E563:E565),F563)</f>
        <v>0</v>
      </c>
      <c r="M563" s="53">
        <f>IF(K563&gt;0.9,($D$8/160)*(L563/60)*K563,($D$8/160)*(L563/60)*1)</f>
        <v>0</v>
      </c>
      <c r="N563" s="56">
        <f t="shared" ref="N563" si="970">M563*I563</f>
        <v>0</v>
      </c>
      <c r="O563" s="60">
        <f>IF(K563&gt;0.9,G563*K563,G563*1)</f>
        <v>0</v>
      </c>
      <c r="P563" s="56">
        <f t="shared" ref="P563" si="971">O563*I563</f>
        <v>0</v>
      </c>
      <c r="Q563" s="60">
        <f>IF(K563&gt;0.9,K563*H563,H563*1)</f>
        <v>0</v>
      </c>
      <c r="R563" s="56">
        <f t="shared" ref="R563" si="972">Q563*I563</f>
        <v>0</v>
      </c>
      <c r="S563" s="200">
        <f t="shared" ref="S563" si="973">O563+Q563+M563</f>
        <v>0</v>
      </c>
      <c r="T563" s="201">
        <f t="shared" ref="T563" si="974">N563+P563+R563</f>
        <v>0</v>
      </c>
    </row>
    <row r="564" spans="2:20" x14ac:dyDescent="0.2">
      <c r="B564" s="197"/>
      <c r="C564" s="42"/>
      <c r="D564" s="15" t="s">
        <v>81</v>
      </c>
      <c r="E564" s="198">
        <f>IFERROR(VLOOKUP(D564,vstupy!$B$2:$C$12,2,FALSE),0)</f>
        <v>0</v>
      </c>
      <c r="F564" s="44"/>
      <c r="G564" s="46"/>
      <c r="H564" s="46"/>
      <c r="I564" s="44"/>
      <c r="J564" s="49"/>
      <c r="K564" s="199"/>
      <c r="L564" s="51"/>
      <c r="M564" s="54"/>
      <c r="N564" s="56"/>
      <c r="O564" s="200"/>
      <c r="P564" s="56"/>
      <c r="Q564" s="200"/>
      <c r="R564" s="56"/>
      <c r="S564" s="200"/>
      <c r="T564" s="201"/>
    </row>
    <row r="565" spans="2:20" x14ac:dyDescent="0.2">
      <c r="B565" s="197"/>
      <c r="C565" s="42"/>
      <c r="D565" s="15" t="s">
        <v>81</v>
      </c>
      <c r="E565" s="198">
        <f>IFERROR(VLOOKUP(D565,vstupy!$B$2:$C$12,2,FALSE),0)</f>
        <v>0</v>
      </c>
      <c r="F565" s="44"/>
      <c r="G565" s="46"/>
      <c r="H565" s="46"/>
      <c r="I565" s="44"/>
      <c r="J565" s="59"/>
      <c r="K565" s="199"/>
      <c r="L565" s="51"/>
      <c r="M565" s="60"/>
      <c r="N565" s="58"/>
      <c r="O565" s="200"/>
      <c r="P565" s="58"/>
      <c r="Q565" s="200"/>
      <c r="R565" s="58"/>
      <c r="S565" s="203"/>
      <c r="T565" s="204"/>
    </row>
    <row r="566" spans="2:20" ht="12.75" customHeight="1" x14ac:dyDescent="0.2">
      <c r="B566" s="192">
        <v>186</v>
      </c>
      <c r="C566" s="41"/>
      <c r="D566" s="15" t="s">
        <v>81</v>
      </c>
      <c r="E566" s="198">
        <f>IFERROR(VLOOKUP(D566,vstupy!$B$2:$C$12,2,FALSE),0)</f>
        <v>0</v>
      </c>
      <c r="F566" s="44">
        <v>0</v>
      </c>
      <c r="G566" s="46">
        <v>0</v>
      </c>
      <c r="H566" s="46">
        <v>0</v>
      </c>
      <c r="I566" s="44">
        <v>0</v>
      </c>
      <c r="J566" s="48" t="s">
        <v>68</v>
      </c>
      <c r="K566" s="199">
        <f>VLOOKUP(J566,vstupy!$B$17:$C$27,2,FALSE)</f>
        <v>0</v>
      </c>
      <c r="L566" s="51">
        <f t="shared" ref="L566" si="975">IF(F566=0,SUM(E566:E568),F566)</f>
        <v>0</v>
      </c>
      <c r="M566" s="53">
        <f>IF(K566&gt;0.9,($D$8/160)*(L566/60)*K566,($D$8/160)*(L566/60)*1)</f>
        <v>0</v>
      </c>
      <c r="N566" s="56">
        <f t="shared" ref="N566" si="976">M566*I566</f>
        <v>0</v>
      </c>
      <c r="O566" s="60">
        <f>IF(K566&gt;0.9,G566*K566,G566*1)</f>
        <v>0</v>
      </c>
      <c r="P566" s="56">
        <f t="shared" ref="P566" si="977">O566*I566</f>
        <v>0</v>
      </c>
      <c r="Q566" s="60">
        <f>IF(K566&gt;0.9,K566*H566,H566*1)</f>
        <v>0</v>
      </c>
      <c r="R566" s="56">
        <f t="shared" ref="R566" si="978">Q566*I566</f>
        <v>0</v>
      </c>
      <c r="S566" s="200">
        <f t="shared" ref="S566" si="979">O566+Q566+M566</f>
        <v>0</v>
      </c>
      <c r="T566" s="201">
        <f t="shared" ref="T566" si="980">N566+P566+R566</f>
        <v>0</v>
      </c>
    </row>
    <row r="567" spans="2:20" x14ac:dyDescent="0.2">
      <c r="B567" s="197"/>
      <c r="C567" s="42"/>
      <c r="D567" s="15" t="s">
        <v>81</v>
      </c>
      <c r="E567" s="198">
        <f>IFERROR(VLOOKUP(D567,vstupy!$B$2:$C$12,2,FALSE),0)</f>
        <v>0</v>
      </c>
      <c r="F567" s="44"/>
      <c r="G567" s="46"/>
      <c r="H567" s="46"/>
      <c r="I567" s="44"/>
      <c r="J567" s="49"/>
      <c r="K567" s="199"/>
      <c r="L567" s="51"/>
      <c r="M567" s="54"/>
      <c r="N567" s="56"/>
      <c r="O567" s="200"/>
      <c r="P567" s="56"/>
      <c r="Q567" s="200"/>
      <c r="R567" s="56"/>
      <c r="S567" s="200"/>
      <c r="T567" s="201"/>
    </row>
    <row r="568" spans="2:20" x14ac:dyDescent="0.2">
      <c r="B568" s="197"/>
      <c r="C568" s="42"/>
      <c r="D568" s="15" t="s">
        <v>81</v>
      </c>
      <c r="E568" s="198">
        <f>IFERROR(VLOOKUP(D568,vstupy!$B$2:$C$12,2,FALSE),0)</f>
        <v>0</v>
      </c>
      <c r="F568" s="44"/>
      <c r="G568" s="46"/>
      <c r="H568" s="46"/>
      <c r="I568" s="44"/>
      <c r="J568" s="59"/>
      <c r="K568" s="199"/>
      <c r="L568" s="51"/>
      <c r="M568" s="60"/>
      <c r="N568" s="58"/>
      <c r="O568" s="200"/>
      <c r="P568" s="58"/>
      <c r="Q568" s="200"/>
      <c r="R568" s="58"/>
      <c r="S568" s="203"/>
      <c r="T568" s="204"/>
    </row>
    <row r="569" spans="2:20" ht="12.75" customHeight="1" x14ac:dyDescent="0.2">
      <c r="B569" s="192">
        <v>187</v>
      </c>
      <c r="C569" s="41"/>
      <c r="D569" s="15" t="s">
        <v>81</v>
      </c>
      <c r="E569" s="198">
        <f>IFERROR(VLOOKUP(D569,vstupy!$B$2:$C$12,2,FALSE),0)</f>
        <v>0</v>
      </c>
      <c r="F569" s="44">
        <v>0</v>
      </c>
      <c r="G569" s="46">
        <v>0</v>
      </c>
      <c r="H569" s="46">
        <v>0</v>
      </c>
      <c r="I569" s="44">
        <v>0</v>
      </c>
      <c r="J569" s="48" t="s">
        <v>68</v>
      </c>
      <c r="K569" s="199">
        <f>VLOOKUP(J569,vstupy!$B$17:$C$27,2,FALSE)</f>
        <v>0</v>
      </c>
      <c r="L569" s="51">
        <f t="shared" ref="L569" si="981">IF(F569=0,SUM(E569:E571),F569)</f>
        <v>0</v>
      </c>
      <c r="M569" s="53">
        <f>IF(K569&gt;0.9,($D$8/160)*(L569/60)*K569,($D$8/160)*(L569/60)*1)</f>
        <v>0</v>
      </c>
      <c r="N569" s="56">
        <f t="shared" ref="N569" si="982">M569*I569</f>
        <v>0</v>
      </c>
      <c r="O569" s="60">
        <f>IF(K569&gt;0.9,G569*K569,G569*1)</f>
        <v>0</v>
      </c>
      <c r="P569" s="56">
        <f t="shared" ref="P569" si="983">O569*I569</f>
        <v>0</v>
      </c>
      <c r="Q569" s="60">
        <f>IF(K569&gt;0.9,K569*H569,H569*1)</f>
        <v>0</v>
      </c>
      <c r="R569" s="56">
        <f t="shared" ref="R569" si="984">Q569*I569</f>
        <v>0</v>
      </c>
      <c r="S569" s="200">
        <f t="shared" ref="S569" si="985">O569+Q569+M569</f>
        <v>0</v>
      </c>
      <c r="T569" s="201">
        <f t="shared" ref="T569" si="986">N569+P569+R569</f>
        <v>0</v>
      </c>
    </row>
    <row r="570" spans="2:20" x14ac:dyDescent="0.2">
      <c r="B570" s="197"/>
      <c r="C570" s="42"/>
      <c r="D570" s="15" t="s">
        <v>81</v>
      </c>
      <c r="E570" s="198">
        <f>IFERROR(VLOOKUP(D570,vstupy!$B$2:$C$12,2,FALSE),0)</f>
        <v>0</v>
      </c>
      <c r="F570" s="44"/>
      <c r="G570" s="46"/>
      <c r="H570" s="46"/>
      <c r="I570" s="44"/>
      <c r="J570" s="49"/>
      <c r="K570" s="199"/>
      <c r="L570" s="51"/>
      <c r="M570" s="54"/>
      <c r="N570" s="56"/>
      <c r="O570" s="200"/>
      <c r="P570" s="56"/>
      <c r="Q570" s="200"/>
      <c r="R570" s="56"/>
      <c r="S570" s="200"/>
      <c r="T570" s="201"/>
    </row>
    <row r="571" spans="2:20" x14ac:dyDescent="0.2">
      <c r="B571" s="197"/>
      <c r="C571" s="42"/>
      <c r="D571" s="15" t="s">
        <v>81</v>
      </c>
      <c r="E571" s="198">
        <f>IFERROR(VLOOKUP(D571,vstupy!$B$2:$C$12,2,FALSE),0)</f>
        <v>0</v>
      </c>
      <c r="F571" s="44"/>
      <c r="G571" s="46"/>
      <c r="H571" s="46"/>
      <c r="I571" s="44"/>
      <c r="J571" s="59"/>
      <c r="K571" s="199"/>
      <c r="L571" s="51"/>
      <c r="M571" s="60"/>
      <c r="N571" s="58"/>
      <c r="O571" s="200"/>
      <c r="P571" s="58"/>
      <c r="Q571" s="200"/>
      <c r="R571" s="58"/>
      <c r="S571" s="203"/>
      <c r="T571" s="204"/>
    </row>
    <row r="572" spans="2:20" ht="12.75" customHeight="1" x14ac:dyDescent="0.2">
      <c r="B572" s="192">
        <v>188</v>
      </c>
      <c r="C572" s="41"/>
      <c r="D572" s="15" t="s">
        <v>81</v>
      </c>
      <c r="E572" s="198">
        <f>IFERROR(VLOOKUP(D572,vstupy!$B$2:$C$12,2,FALSE),0)</f>
        <v>0</v>
      </c>
      <c r="F572" s="44">
        <v>0</v>
      </c>
      <c r="G572" s="46">
        <v>0</v>
      </c>
      <c r="H572" s="46">
        <v>0</v>
      </c>
      <c r="I572" s="44">
        <v>0</v>
      </c>
      <c r="J572" s="48" t="s">
        <v>68</v>
      </c>
      <c r="K572" s="199">
        <f>VLOOKUP(J572,vstupy!$B$17:$C$27,2,FALSE)</f>
        <v>0</v>
      </c>
      <c r="L572" s="51">
        <f t="shared" ref="L572" si="987">IF(F572=0,SUM(E572:E574),F572)</f>
        <v>0</v>
      </c>
      <c r="M572" s="53">
        <f>IF(K572&gt;0.9,($D$8/160)*(L572/60)*K572,($D$8/160)*(L572/60)*1)</f>
        <v>0</v>
      </c>
      <c r="N572" s="56">
        <f t="shared" ref="N572" si="988">M572*I572</f>
        <v>0</v>
      </c>
      <c r="O572" s="60">
        <f>IF(K572&gt;0.9,G572*K572,G572*1)</f>
        <v>0</v>
      </c>
      <c r="P572" s="56">
        <f t="shared" ref="P572" si="989">O572*I572</f>
        <v>0</v>
      </c>
      <c r="Q572" s="60">
        <f>IF(K572&gt;0.9,K572*H572,H572*1)</f>
        <v>0</v>
      </c>
      <c r="R572" s="56">
        <f t="shared" ref="R572" si="990">Q572*I572</f>
        <v>0</v>
      </c>
      <c r="S572" s="200">
        <f t="shared" ref="S572" si="991">O572+Q572+M572</f>
        <v>0</v>
      </c>
      <c r="T572" s="201">
        <f t="shared" ref="T572" si="992">N572+P572+R572</f>
        <v>0</v>
      </c>
    </row>
    <row r="573" spans="2:20" x14ac:dyDescent="0.2">
      <c r="B573" s="197"/>
      <c r="C573" s="42"/>
      <c r="D573" s="15" t="s">
        <v>81</v>
      </c>
      <c r="E573" s="198">
        <f>IFERROR(VLOOKUP(D573,vstupy!$B$2:$C$12,2,FALSE),0)</f>
        <v>0</v>
      </c>
      <c r="F573" s="44"/>
      <c r="G573" s="46"/>
      <c r="H573" s="46"/>
      <c r="I573" s="44"/>
      <c r="J573" s="49"/>
      <c r="K573" s="199"/>
      <c r="L573" s="51"/>
      <c r="M573" s="54"/>
      <c r="N573" s="56"/>
      <c r="O573" s="200"/>
      <c r="P573" s="56"/>
      <c r="Q573" s="200"/>
      <c r="R573" s="56"/>
      <c r="S573" s="200"/>
      <c r="T573" s="201"/>
    </row>
    <row r="574" spans="2:20" x14ac:dyDescent="0.2">
      <c r="B574" s="197"/>
      <c r="C574" s="42"/>
      <c r="D574" s="15" t="s">
        <v>81</v>
      </c>
      <c r="E574" s="198">
        <f>IFERROR(VLOOKUP(D574,vstupy!$B$2:$C$12,2,FALSE),0)</f>
        <v>0</v>
      </c>
      <c r="F574" s="44"/>
      <c r="G574" s="46"/>
      <c r="H574" s="46"/>
      <c r="I574" s="44"/>
      <c r="J574" s="59"/>
      <c r="K574" s="199"/>
      <c r="L574" s="51"/>
      <c r="M574" s="60"/>
      <c r="N574" s="58"/>
      <c r="O574" s="200"/>
      <c r="P574" s="58"/>
      <c r="Q574" s="200"/>
      <c r="R574" s="58"/>
      <c r="S574" s="203"/>
      <c r="T574" s="204"/>
    </row>
    <row r="575" spans="2:20" ht="12.75" customHeight="1" x14ac:dyDescent="0.2">
      <c r="B575" s="192">
        <v>189</v>
      </c>
      <c r="C575" s="41"/>
      <c r="D575" s="15" t="s">
        <v>81</v>
      </c>
      <c r="E575" s="198">
        <f>IFERROR(VLOOKUP(D575,vstupy!$B$2:$C$12,2,FALSE),0)</f>
        <v>0</v>
      </c>
      <c r="F575" s="44">
        <v>0</v>
      </c>
      <c r="G575" s="46">
        <v>0</v>
      </c>
      <c r="H575" s="46">
        <v>0</v>
      </c>
      <c r="I575" s="44">
        <v>0</v>
      </c>
      <c r="J575" s="48" t="s">
        <v>68</v>
      </c>
      <c r="K575" s="199">
        <f>VLOOKUP(J575,vstupy!$B$17:$C$27,2,FALSE)</f>
        <v>0</v>
      </c>
      <c r="L575" s="51">
        <f t="shared" ref="L575" si="993">IF(F575=0,SUM(E575:E577),F575)</f>
        <v>0</v>
      </c>
      <c r="M575" s="53">
        <f>IF(K575&gt;0.9,($D$8/160)*(L575/60)*K575,($D$8/160)*(L575/60)*1)</f>
        <v>0</v>
      </c>
      <c r="N575" s="56">
        <f t="shared" ref="N575" si="994">M575*I575</f>
        <v>0</v>
      </c>
      <c r="O575" s="60">
        <f>IF(K575&gt;0.9,G575*K575,G575*1)</f>
        <v>0</v>
      </c>
      <c r="P575" s="56">
        <f t="shared" ref="P575" si="995">O575*I575</f>
        <v>0</v>
      </c>
      <c r="Q575" s="60">
        <f>IF(K575&gt;0.9,K575*H575,H575*1)</f>
        <v>0</v>
      </c>
      <c r="R575" s="56">
        <f t="shared" ref="R575" si="996">Q575*I575</f>
        <v>0</v>
      </c>
      <c r="S575" s="200">
        <f t="shared" ref="S575" si="997">O575+Q575+M575</f>
        <v>0</v>
      </c>
      <c r="T575" s="201">
        <f t="shared" ref="T575" si="998">N575+P575+R575</f>
        <v>0</v>
      </c>
    </row>
    <row r="576" spans="2:20" x14ac:dyDescent="0.2">
      <c r="B576" s="197"/>
      <c r="C576" s="42"/>
      <c r="D576" s="15" t="s">
        <v>81</v>
      </c>
      <c r="E576" s="198">
        <f>IFERROR(VLOOKUP(D576,vstupy!$B$2:$C$12,2,FALSE),0)</f>
        <v>0</v>
      </c>
      <c r="F576" s="44"/>
      <c r="G576" s="46"/>
      <c r="H576" s="46"/>
      <c r="I576" s="44"/>
      <c r="J576" s="49"/>
      <c r="K576" s="199"/>
      <c r="L576" s="51"/>
      <c r="M576" s="54"/>
      <c r="N576" s="56"/>
      <c r="O576" s="200"/>
      <c r="P576" s="56"/>
      <c r="Q576" s="200"/>
      <c r="R576" s="56"/>
      <c r="S576" s="200"/>
      <c r="T576" s="201"/>
    </row>
    <row r="577" spans="2:20" x14ac:dyDescent="0.2">
      <c r="B577" s="197"/>
      <c r="C577" s="42"/>
      <c r="D577" s="15" t="s">
        <v>81</v>
      </c>
      <c r="E577" s="198">
        <f>IFERROR(VLOOKUP(D577,vstupy!$B$2:$C$12,2,FALSE),0)</f>
        <v>0</v>
      </c>
      <c r="F577" s="44"/>
      <c r="G577" s="46"/>
      <c r="H577" s="46"/>
      <c r="I577" s="44"/>
      <c r="J577" s="59"/>
      <c r="K577" s="199"/>
      <c r="L577" s="51"/>
      <c r="M577" s="60"/>
      <c r="N577" s="58"/>
      <c r="O577" s="200"/>
      <c r="P577" s="58"/>
      <c r="Q577" s="200"/>
      <c r="R577" s="58"/>
      <c r="S577" s="203"/>
      <c r="T577" s="204"/>
    </row>
    <row r="578" spans="2:20" ht="12.75" customHeight="1" x14ac:dyDescent="0.2">
      <c r="B578" s="192">
        <v>190</v>
      </c>
      <c r="C578" s="41"/>
      <c r="D578" s="15" t="s">
        <v>81</v>
      </c>
      <c r="E578" s="198">
        <f>IFERROR(VLOOKUP(D578,vstupy!$B$2:$C$12,2,FALSE),0)</f>
        <v>0</v>
      </c>
      <c r="F578" s="44">
        <v>0</v>
      </c>
      <c r="G578" s="46">
        <v>0</v>
      </c>
      <c r="H578" s="46">
        <v>0</v>
      </c>
      <c r="I578" s="44">
        <v>0</v>
      </c>
      <c r="J578" s="48" t="s">
        <v>68</v>
      </c>
      <c r="K578" s="199">
        <f>VLOOKUP(J578,vstupy!$B$17:$C$27,2,FALSE)</f>
        <v>0</v>
      </c>
      <c r="L578" s="51">
        <f t="shared" ref="L578" si="999">IF(F578=0,SUM(E578:E580),F578)</f>
        <v>0</v>
      </c>
      <c r="M578" s="53">
        <f>IF(K578&gt;0.9,($D$8/160)*(L578/60)*K578,($D$8/160)*(L578/60)*1)</f>
        <v>0</v>
      </c>
      <c r="N578" s="56">
        <f t="shared" ref="N578" si="1000">M578*I578</f>
        <v>0</v>
      </c>
      <c r="O578" s="60">
        <f>IF(K578&gt;0.9,G578*K578,G578*1)</f>
        <v>0</v>
      </c>
      <c r="P578" s="56">
        <f t="shared" ref="P578" si="1001">O578*I578</f>
        <v>0</v>
      </c>
      <c r="Q578" s="60">
        <f>IF(K578&gt;0.9,K578*H578,H578*1)</f>
        <v>0</v>
      </c>
      <c r="R578" s="56">
        <f t="shared" ref="R578" si="1002">Q578*I578</f>
        <v>0</v>
      </c>
      <c r="S578" s="200">
        <f t="shared" ref="S578" si="1003">O578+Q578+M578</f>
        <v>0</v>
      </c>
      <c r="T578" s="201">
        <f t="shared" ref="T578" si="1004">N578+P578+R578</f>
        <v>0</v>
      </c>
    </row>
    <row r="579" spans="2:20" x14ac:dyDescent="0.2">
      <c r="B579" s="197"/>
      <c r="C579" s="42"/>
      <c r="D579" s="15" t="s">
        <v>81</v>
      </c>
      <c r="E579" s="198">
        <f>IFERROR(VLOOKUP(D579,vstupy!$B$2:$C$12,2,FALSE),0)</f>
        <v>0</v>
      </c>
      <c r="F579" s="44"/>
      <c r="G579" s="46"/>
      <c r="H579" s="46"/>
      <c r="I579" s="44"/>
      <c r="J579" s="49"/>
      <c r="K579" s="199"/>
      <c r="L579" s="51"/>
      <c r="M579" s="54"/>
      <c r="N579" s="56"/>
      <c r="O579" s="200"/>
      <c r="P579" s="56"/>
      <c r="Q579" s="200"/>
      <c r="R579" s="56"/>
      <c r="S579" s="200"/>
      <c r="T579" s="201"/>
    </row>
    <row r="580" spans="2:20" x14ac:dyDescent="0.2">
      <c r="B580" s="197"/>
      <c r="C580" s="42"/>
      <c r="D580" s="15" t="s">
        <v>81</v>
      </c>
      <c r="E580" s="198">
        <f>IFERROR(VLOOKUP(D580,vstupy!$B$2:$C$12,2,FALSE),0)</f>
        <v>0</v>
      </c>
      <c r="F580" s="44"/>
      <c r="G580" s="46"/>
      <c r="H580" s="46"/>
      <c r="I580" s="44"/>
      <c r="J580" s="59"/>
      <c r="K580" s="199"/>
      <c r="L580" s="51"/>
      <c r="M580" s="60"/>
      <c r="N580" s="58"/>
      <c r="O580" s="200"/>
      <c r="P580" s="58"/>
      <c r="Q580" s="200"/>
      <c r="R580" s="58"/>
      <c r="S580" s="203"/>
      <c r="T580" s="204"/>
    </row>
    <row r="581" spans="2:20" ht="12.75" customHeight="1" x14ac:dyDescent="0.2">
      <c r="B581" s="192">
        <v>191</v>
      </c>
      <c r="C581" s="41"/>
      <c r="D581" s="15" t="s">
        <v>81</v>
      </c>
      <c r="E581" s="198">
        <f>IFERROR(VLOOKUP(D581,vstupy!$B$2:$C$12,2,FALSE),0)</f>
        <v>0</v>
      </c>
      <c r="F581" s="44">
        <v>0</v>
      </c>
      <c r="G581" s="46">
        <v>0</v>
      </c>
      <c r="H581" s="46">
        <v>0</v>
      </c>
      <c r="I581" s="44">
        <v>0</v>
      </c>
      <c r="J581" s="48" t="s">
        <v>68</v>
      </c>
      <c r="K581" s="199">
        <f>VLOOKUP(J581,vstupy!$B$17:$C$27,2,FALSE)</f>
        <v>0</v>
      </c>
      <c r="L581" s="51">
        <f t="shared" ref="L581" si="1005">IF(F581=0,SUM(E581:E583),F581)</f>
        <v>0</v>
      </c>
      <c r="M581" s="53">
        <f>IF(K581&gt;0.9,($D$8/160)*(L581/60)*K581,($D$8/160)*(L581/60)*1)</f>
        <v>0</v>
      </c>
      <c r="N581" s="56">
        <f t="shared" ref="N581" si="1006">M581*I581</f>
        <v>0</v>
      </c>
      <c r="O581" s="60">
        <f>IF(K581&gt;0.9,G581*K581,G581*1)</f>
        <v>0</v>
      </c>
      <c r="P581" s="56">
        <f t="shared" ref="P581" si="1007">O581*I581</f>
        <v>0</v>
      </c>
      <c r="Q581" s="60">
        <f>IF(K581&gt;0.9,K581*H581,H581*1)</f>
        <v>0</v>
      </c>
      <c r="R581" s="56">
        <f t="shared" ref="R581" si="1008">Q581*I581</f>
        <v>0</v>
      </c>
      <c r="S581" s="200">
        <f t="shared" ref="S581" si="1009">O581+Q581+M581</f>
        <v>0</v>
      </c>
      <c r="T581" s="201">
        <f t="shared" ref="T581" si="1010">N581+P581+R581</f>
        <v>0</v>
      </c>
    </row>
    <row r="582" spans="2:20" x14ac:dyDescent="0.2">
      <c r="B582" s="197"/>
      <c r="C582" s="42"/>
      <c r="D582" s="15" t="s">
        <v>81</v>
      </c>
      <c r="E582" s="198">
        <f>IFERROR(VLOOKUP(D582,vstupy!$B$2:$C$12,2,FALSE),0)</f>
        <v>0</v>
      </c>
      <c r="F582" s="44"/>
      <c r="G582" s="46"/>
      <c r="H582" s="46"/>
      <c r="I582" s="44"/>
      <c r="J582" s="49"/>
      <c r="K582" s="199"/>
      <c r="L582" s="51"/>
      <c r="M582" s="54"/>
      <c r="N582" s="56"/>
      <c r="O582" s="200"/>
      <c r="P582" s="56"/>
      <c r="Q582" s="200"/>
      <c r="R582" s="56"/>
      <c r="S582" s="200"/>
      <c r="T582" s="201"/>
    </row>
    <row r="583" spans="2:20" x14ac:dyDescent="0.2">
      <c r="B583" s="197"/>
      <c r="C583" s="42"/>
      <c r="D583" s="15" t="s">
        <v>81</v>
      </c>
      <c r="E583" s="198">
        <f>IFERROR(VLOOKUP(D583,vstupy!$B$2:$C$12,2,FALSE),0)</f>
        <v>0</v>
      </c>
      <c r="F583" s="44"/>
      <c r="G583" s="46"/>
      <c r="H583" s="46"/>
      <c r="I583" s="44"/>
      <c r="J583" s="59"/>
      <c r="K583" s="199"/>
      <c r="L583" s="51"/>
      <c r="M583" s="60"/>
      <c r="N583" s="58"/>
      <c r="O583" s="200"/>
      <c r="P583" s="58"/>
      <c r="Q583" s="200"/>
      <c r="R583" s="58"/>
      <c r="S583" s="203"/>
      <c r="T583" s="204"/>
    </row>
    <row r="584" spans="2:20" ht="12.75" customHeight="1" x14ac:dyDescent="0.2">
      <c r="B584" s="192">
        <v>192</v>
      </c>
      <c r="C584" s="41"/>
      <c r="D584" s="15" t="s">
        <v>81</v>
      </c>
      <c r="E584" s="198">
        <f>IFERROR(VLOOKUP(D584,vstupy!$B$2:$C$12,2,FALSE),0)</f>
        <v>0</v>
      </c>
      <c r="F584" s="44">
        <v>0</v>
      </c>
      <c r="G584" s="46">
        <v>0</v>
      </c>
      <c r="H584" s="46">
        <v>0</v>
      </c>
      <c r="I584" s="44">
        <v>0</v>
      </c>
      <c r="J584" s="48" t="s">
        <v>68</v>
      </c>
      <c r="K584" s="199">
        <f>VLOOKUP(J584,vstupy!$B$17:$C$27,2,FALSE)</f>
        <v>0</v>
      </c>
      <c r="L584" s="51">
        <f t="shared" ref="L584" si="1011">IF(F584=0,SUM(E584:E586),F584)</f>
        <v>0</v>
      </c>
      <c r="M584" s="53">
        <f>IF(K584&gt;0.9,($D$8/160)*(L584/60)*K584,($D$8/160)*(L584/60)*1)</f>
        <v>0</v>
      </c>
      <c r="N584" s="56">
        <f t="shared" ref="N584" si="1012">M584*I584</f>
        <v>0</v>
      </c>
      <c r="O584" s="60">
        <f>IF(K584&gt;0.9,G584*K584,G584*1)</f>
        <v>0</v>
      </c>
      <c r="P584" s="56">
        <f t="shared" ref="P584" si="1013">O584*I584</f>
        <v>0</v>
      </c>
      <c r="Q584" s="60">
        <f>IF(K584&gt;0.9,K584*H584,H584*1)</f>
        <v>0</v>
      </c>
      <c r="R584" s="56">
        <f t="shared" ref="R584" si="1014">Q584*I584</f>
        <v>0</v>
      </c>
      <c r="S584" s="200">
        <f t="shared" ref="S584" si="1015">O584+Q584+M584</f>
        <v>0</v>
      </c>
      <c r="T584" s="201">
        <f t="shared" ref="T584" si="1016">N584+P584+R584</f>
        <v>0</v>
      </c>
    </row>
    <row r="585" spans="2:20" x14ac:dyDescent="0.2">
      <c r="B585" s="197"/>
      <c r="C585" s="42"/>
      <c r="D585" s="15" t="s">
        <v>81</v>
      </c>
      <c r="E585" s="198">
        <f>IFERROR(VLOOKUP(D585,vstupy!$B$2:$C$12,2,FALSE),0)</f>
        <v>0</v>
      </c>
      <c r="F585" s="44"/>
      <c r="G585" s="46"/>
      <c r="H585" s="46"/>
      <c r="I585" s="44"/>
      <c r="J585" s="49"/>
      <c r="K585" s="199"/>
      <c r="L585" s="51"/>
      <c r="M585" s="54"/>
      <c r="N585" s="56"/>
      <c r="O585" s="200"/>
      <c r="P585" s="56"/>
      <c r="Q585" s="200"/>
      <c r="R585" s="56"/>
      <c r="S585" s="200"/>
      <c r="T585" s="201"/>
    </row>
    <row r="586" spans="2:20" x14ac:dyDescent="0.2">
      <c r="B586" s="197"/>
      <c r="C586" s="42"/>
      <c r="D586" s="15" t="s">
        <v>81</v>
      </c>
      <c r="E586" s="198">
        <f>IFERROR(VLOOKUP(D586,vstupy!$B$2:$C$12,2,FALSE),0)</f>
        <v>0</v>
      </c>
      <c r="F586" s="44"/>
      <c r="G586" s="46"/>
      <c r="H586" s="46"/>
      <c r="I586" s="44"/>
      <c r="J586" s="59"/>
      <c r="K586" s="199"/>
      <c r="L586" s="51"/>
      <c r="M586" s="60"/>
      <c r="N586" s="58"/>
      <c r="O586" s="200"/>
      <c r="P586" s="58"/>
      <c r="Q586" s="200"/>
      <c r="R586" s="58"/>
      <c r="S586" s="203"/>
      <c r="T586" s="204"/>
    </row>
    <row r="587" spans="2:20" ht="12.75" customHeight="1" x14ac:dyDescent="0.2">
      <c r="B587" s="192">
        <v>193</v>
      </c>
      <c r="C587" s="41"/>
      <c r="D587" s="15" t="s">
        <v>81</v>
      </c>
      <c r="E587" s="198">
        <f>IFERROR(VLOOKUP(D587,vstupy!$B$2:$C$12,2,FALSE),0)</f>
        <v>0</v>
      </c>
      <c r="F587" s="44">
        <v>0</v>
      </c>
      <c r="G587" s="46">
        <v>0</v>
      </c>
      <c r="H587" s="46">
        <v>0</v>
      </c>
      <c r="I587" s="44">
        <v>0</v>
      </c>
      <c r="J587" s="48" t="s">
        <v>68</v>
      </c>
      <c r="K587" s="199">
        <f>VLOOKUP(J587,vstupy!$B$17:$C$27,2,FALSE)</f>
        <v>0</v>
      </c>
      <c r="L587" s="51">
        <f t="shared" ref="L587" si="1017">IF(F587=0,SUM(E587:E589),F587)</f>
        <v>0</v>
      </c>
      <c r="M587" s="53">
        <f>IF(K587&gt;0.9,($D$8/160)*(L587/60)*K587,($D$8/160)*(L587/60)*1)</f>
        <v>0</v>
      </c>
      <c r="N587" s="56">
        <f t="shared" ref="N587" si="1018">M587*I587</f>
        <v>0</v>
      </c>
      <c r="O587" s="60">
        <f>IF(K587&gt;0.9,G587*K587,G587*1)</f>
        <v>0</v>
      </c>
      <c r="P587" s="56">
        <f t="shared" ref="P587" si="1019">O587*I587</f>
        <v>0</v>
      </c>
      <c r="Q587" s="60">
        <f>IF(K587&gt;0.9,K587*H587,H587*1)</f>
        <v>0</v>
      </c>
      <c r="R587" s="56">
        <f t="shared" ref="R587" si="1020">Q587*I587</f>
        <v>0</v>
      </c>
      <c r="S587" s="200">
        <f t="shared" ref="S587" si="1021">O587+Q587+M587</f>
        <v>0</v>
      </c>
      <c r="T587" s="201">
        <f t="shared" ref="T587" si="1022">N587+P587+R587</f>
        <v>0</v>
      </c>
    </row>
    <row r="588" spans="2:20" x14ac:dyDescent="0.2">
      <c r="B588" s="197"/>
      <c r="C588" s="42"/>
      <c r="D588" s="15" t="s">
        <v>81</v>
      </c>
      <c r="E588" s="198">
        <f>IFERROR(VLOOKUP(D588,vstupy!$B$2:$C$12,2,FALSE),0)</f>
        <v>0</v>
      </c>
      <c r="F588" s="44"/>
      <c r="G588" s="46"/>
      <c r="H588" s="46"/>
      <c r="I588" s="44"/>
      <c r="J588" s="49"/>
      <c r="K588" s="199"/>
      <c r="L588" s="51"/>
      <c r="M588" s="54"/>
      <c r="N588" s="56"/>
      <c r="O588" s="200"/>
      <c r="P588" s="56"/>
      <c r="Q588" s="200"/>
      <c r="R588" s="56"/>
      <c r="S588" s="200"/>
      <c r="T588" s="201"/>
    </row>
    <row r="589" spans="2:20" x14ac:dyDescent="0.2">
      <c r="B589" s="197"/>
      <c r="C589" s="42"/>
      <c r="D589" s="15" t="s">
        <v>81</v>
      </c>
      <c r="E589" s="198">
        <f>IFERROR(VLOOKUP(D589,vstupy!$B$2:$C$12,2,FALSE),0)</f>
        <v>0</v>
      </c>
      <c r="F589" s="44"/>
      <c r="G589" s="46"/>
      <c r="H589" s="46"/>
      <c r="I589" s="44"/>
      <c r="J589" s="59"/>
      <c r="K589" s="199"/>
      <c r="L589" s="51"/>
      <c r="M589" s="60"/>
      <c r="N589" s="58"/>
      <c r="O589" s="200"/>
      <c r="P589" s="58"/>
      <c r="Q589" s="200"/>
      <c r="R589" s="58"/>
      <c r="S589" s="203"/>
      <c r="T589" s="204"/>
    </row>
    <row r="590" spans="2:20" ht="12.75" customHeight="1" x14ac:dyDescent="0.2">
      <c r="B590" s="192">
        <v>194</v>
      </c>
      <c r="C590" s="41"/>
      <c r="D590" s="15" t="s">
        <v>81</v>
      </c>
      <c r="E590" s="198">
        <f>IFERROR(VLOOKUP(D590,vstupy!$B$2:$C$12,2,FALSE),0)</f>
        <v>0</v>
      </c>
      <c r="F590" s="44">
        <v>0</v>
      </c>
      <c r="G590" s="46">
        <v>0</v>
      </c>
      <c r="H590" s="46">
        <v>0</v>
      </c>
      <c r="I590" s="44">
        <v>0</v>
      </c>
      <c r="J590" s="48" t="s">
        <v>68</v>
      </c>
      <c r="K590" s="199">
        <f>VLOOKUP(J590,vstupy!$B$17:$C$27,2,FALSE)</f>
        <v>0</v>
      </c>
      <c r="L590" s="51">
        <f t="shared" ref="L590" si="1023">IF(F590=0,SUM(E590:E592),F590)</f>
        <v>0</v>
      </c>
      <c r="M590" s="53">
        <f>IF(K590&gt;0.9,($D$8/160)*(L590/60)*K590,($D$8/160)*(L590/60)*1)</f>
        <v>0</v>
      </c>
      <c r="N590" s="56">
        <f t="shared" ref="N590" si="1024">M590*I590</f>
        <v>0</v>
      </c>
      <c r="O590" s="60">
        <f>IF(K590&gt;0.9,G590*K590,G590*1)</f>
        <v>0</v>
      </c>
      <c r="P590" s="56">
        <f t="shared" ref="P590" si="1025">O590*I590</f>
        <v>0</v>
      </c>
      <c r="Q590" s="60">
        <f>IF(K590&gt;0.9,K590*H590,H590*1)</f>
        <v>0</v>
      </c>
      <c r="R590" s="56">
        <f t="shared" ref="R590" si="1026">Q590*I590</f>
        <v>0</v>
      </c>
      <c r="S590" s="200">
        <f t="shared" ref="S590" si="1027">O590+Q590+M590</f>
        <v>0</v>
      </c>
      <c r="T590" s="201">
        <f t="shared" ref="T590" si="1028">N590+P590+R590</f>
        <v>0</v>
      </c>
    </row>
    <row r="591" spans="2:20" x14ac:dyDescent="0.2">
      <c r="B591" s="197"/>
      <c r="C591" s="42"/>
      <c r="D591" s="15" t="s">
        <v>81</v>
      </c>
      <c r="E591" s="198">
        <f>IFERROR(VLOOKUP(D591,vstupy!$B$2:$C$12,2,FALSE),0)</f>
        <v>0</v>
      </c>
      <c r="F591" s="44"/>
      <c r="G591" s="46"/>
      <c r="H591" s="46"/>
      <c r="I591" s="44"/>
      <c r="J591" s="49"/>
      <c r="K591" s="199"/>
      <c r="L591" s="51"/>
      <c r="M591" s="54"/>
      <c r="N591" s="56"/>
      <c r="O591" s="200"/>
      <c r="P591" s="56"/>
      <c r="Q591" s="200"/>
      <c r="R591" s="56"/>
      <c r="S591" s="200"/>
      <c r="T591" s="201"/>
    </row>
    <row r="592" spans="2:20" x14ac:dyDescent="0.2">
      <c r="B592" s="197"/>
      <c r="C592" s="42"/>
      <c r="D592" s="15" t="s">
        <v>81</v>
      </c>
      <c r="E592" s="198">
        <f>IFERROR(VLOOKUP(D592,vstupy!$B$2:$C$12,2,FALSE),0)</f>
        <v>0</v>
      </c>
      <c r="F592" s="44"/>
      <c r="G592" s="46"/>
      <c r="H592" s="46"/>
      <c r="I592" s="44"/>
      <c r="J592" s="59"/>
      <c r="K592" s="199"/>
      <c r="L592" s="51"/>
      <c r="M592" s="60"/>
      <c r="N592" s="58"/>
      <c r="O592" s="200"/>
      <c r="P592" s="58"/>
      <c r="Q592" s="200"/>
      <c r="R592" s="58"/>
      <c r="S592" s="203"/>
      <c r="T592" s="204"/>
    </row>
    <row r="593" spans="2:20" ht="12.75" customHeight="1" x14ac:dyDescent="0.2">
      <c r="B593" s="192">
        <v>195</v>
      </c>
      <c r="C593" s="41"/>
      <c r="D593" s="15" t="s">
        <v>81</v>
      </c>
      <c r="E593" s="198">
        <f>IFERROR(VLOOKUP(D593,vstupy!$B$2:$C$12,2,FALSE),0)</f>
        <v>0</v>
      </c>
      <c r="F593" s="44">
        <v>0</v>
      </c>
      <c r="G593" s="46">
        <v>0</v>
      </c>
      <c r="H593" s="46">
        <v>0</v>
      </c>
      <c r="I593" s="44">
        <v>0</v>
      </c>
      <c r="J593" s="48" t="s">
        <v>68</v>
      </c>
      <c r="K593" s="199">
        <f>VLOOKUP(J593,vstupy!$B$17:$C$27,2,FALSE)</f>
        <v>0</v>
      </c>
      <c r="L593" s="51">
        <f t="shared" ref="L593" si="1029">IF(F593=0,SUM(E593:E595),F593)</f>
        <v>0</v>
      </c>
      <c r="M593" s="53">
        <f>IF(K593&gt;0.9,($D$8/160)*(L593/60)*K593,($D$8/160)*(L593/60)*1)</f>
        <v>0</v>
      </c>
      <c r="N593" s="56">
        <f t="shared" ref="N593" si="1030">M593*I593</f>
        <v>0</v>
      </c>
      <c r="O593" s="60">
        <f>IF(K593&gt;0.9,G593*K593,G593*1)</f>
        <v>0</v>
      </c>
      <c r="P593" s="56">
        <f t="shared" ref="P593" si="1031">O593*I593</f>
        <v>0</v>
      </c>
      <c r="Q593" s="60">
        <f>IF(K593&gt;0.9,K593*H593,H593*1)</f>
        <v>0</v>
      </c>
      <c r="R593" s="56">
        <f t="shared" ref="R593" si="1032">Q593*I593</f>
        <v>0</v>
      </c>
      <c r="S593" s="200">
        <f t="shared" ref="S593" si="1033">O593+Q593+M593</f>
        <v>0</v>
      </c>
      <c r="T593" s="201">
        <f t="shared" ref="T593" si="1034">N593+P593+R593</f>
        <v>0</v>
      </c>
    </row>
    <row r="594" spans="2:20" x14ac:dyDescent="0.2">
      <c r="B594" s="197"/>
      <c r="C594" s="42"/>
      <c r="D594" s="15" t="s">
        <v>81</v>
      </c>
      <c r="E594" s="198">
        <f>IFERROR(VLOOKUP(D594,vstupy!$B$2:$C$12,2,FALSE),0)</f>
        <v>0</v>
      </c>
      <c r="F594" s="44"/>
      <c r="G594" s="46"/>
      <c r="H594" s="46"/>
      <c r="I594" s="44"/>
      <c r="J594" s="49"/>
      <c r="K594" s="199"/>
      <c r="L594" s="51"/>
      <c r="M594" s="54"/>
      <c r="N594" s="56"/>
      <c r="O594" s="200"/>
      <c r="P594" s="56"/>
      <c r="Q594" s="200"/>
      <c r="R594" s="56"/>
      <c r="S594" s="200"/>
      <c r="T594" s="201"/>
    </row>
    <row r="595" spans="2:20" x14ac:dyDescent="0.2">
      <c r="B595" s="197"/>
      <c r="C595" s="42"/>
      <c r="D595" s="15" t="s">
        <v>81</v>
      </c>
      <c r="E595" s="198">
        <f>IFERROR(VLOOKUP(D595,vstupy!$B$2:$C$12,2,FALSE),0)</f>
        <v>0</v>
      </c>
      <c r="F595" s="44"/>
      <c r="G595" s="46"/>
      <c r="H595" s="46"/>
      <c r="I595" s="44"/>
      <c r="J595" s="59"/>
      <c r="K595" s="199"/>
      <c r="L595" s="51"/>
      <c r="M595" s="60"/>
      <c r="N595" s="58"/>
      <c r="O595" s="200"/>
      <c r="P595" s="58"/>
      <c r="Q595" s="200"/>
      <c r="R595" s="58"/>
      <c r="S595" s="203"/>
      <c r="T595" s="204"/>
    </row>
    <row r="596" spans="2:20" ht="12.75" customHeight="1" x14ac:dyDescent="0.2">
      <c r="B596" s="192">
        <v>196</v>
      </c>
      <c r="C596" s="41"/>
      <c r="D596" s="15" t="s">
        <v>81</v>
      </c>
      <c r="E596" s="198">
        <f>IFERROR(VLOOKUP(D596,vstupy!$B$2:$C$12,2,FALSE),0)</f>
        <v>0</v>
      </c>
      <c r="F596" s="44">
        <v>0</v>
      </c>
      <c r="G596" s="46">
        <v>0</v>
      </c>
      <c r="H596" s="46">
        <v>0</v>
      </c>
      <c r="I596" s="44">
        <v>0</v>
      </c>
      <c r="J596" s="48" t="s">
        <v>68</v>
      </c>
      <c r="K596" s="199">
        <f>VLOOKUP(J596,vstupy!$B$17:$C$27,2,FALSE)</f>
        <v>0</v>
      </c>
      <c r="L596" s="51">
        <f t="shared" ref="L596" si="1035">IF(F596=0,SUM(E596:E598),F596)</f>
        <v>0</v>
      </c>
      <c r="M596" s="53">
        <f>IF(K596&gt;0.9,($D$8/160)*(L596/60)*K596,($D$8/160)*(L596/60)*1)</f>
        <v>0</v>
      </c>
      <c r="N596" s="56">
        <f t="shared" ref="N596" si="1036">M596*I596</f>
        <v>0</v>
      </c>
      <c r="O596" s="60">
        <f>IF(K596&gt;0.9,G596*K596,G596*1)</f>
        <v>0</v>
      </c>
      <c r="P596" s="56">
        <f t="shared" ref="P596" si="1037">O596*I596</f>
        <v>0</v>
      </c>
      <c r="Q596" s="60">
        <f>IF(K596&gt;0.9,K596*H596,H596*1)</f>
        <v>0</v>
      </c>
      <c r="R596" s="56">
        <f t="shared" ref="R596" si="1038">Q596*I596</f>
        <v>0</v>
      </c>
      <c r="S596" s="200">
        <f t="shared" ref="S596" si="1039">O596+Q596+M596</f>
        <v>0</v>
      </c>
      <c r="T596" s="201">
        <f t="shared" ref="T596" si="1040">N596+P596+R596</f>
        <v>0</v>
      </c>
    </row>
    <row r="597" spans="2:20" x14ac:dyDescent="0.2">
      <c r="B597" s="197"/>
      <c r="C597" s="42"/>
      <c r="D597" s="15" t="s">
        <v>81</v>
      </c>
      <c r="E597" s="198">
        <f>IFERROR(VLOOKUP(D597,vstupy!$B$2:$C$12,2,FALSE),0)</f>
        <v>0</v>
      </c>
      <c r="F597" s="44"/>
      <c r="G597" s="46"/>
      <c r="H597" s="46"/>
      <c r="I597" s="44"/>
      <c r="J597" s="49"/>
      <c r="K597" s="199"/>
      <c r="L597" s="51"/>
      <c r="M597" s="54"/>
      <c r="N597" s="56"/>
      <c r="O597" s="200"/>
      <c r="P597" s="56"/>
      <c r="Q597" s="200"/>
      <c r="R597" s="56"/>
      <c r="S597" s="200"/>
      <c r="T597" s="201"/>
    </row>
    <row r="598" spans="2:20" x14ac:dyDescent="0.2">
      <c r="B598" s="197"/>
      <c r="C598" s="42"/>
      <c r="D598" s="15" t="s">
        <v>81</v>
      </c>
      <c r="E598" s="198">
        <f>IFERROR(VLOOKUP(D598,vstupy!$B$2:$C$12,2,FALSE),0)</f>
        <v>0</v>
      </c>
      <c r="F598" s="44"/>
      <c r="G598" s="46"/>
      <c r="H598" s="46"/>
      <c r="I598" s="44"/>
      <c r="J598" s="59"/>
      <c r="K598" s="199"/>
      <c r="L598" s="51"/>
      <c r="M598" s="60"/>
      <c r="N598" s="58"/>
      <c r="O598" s="200"/>
      <c r="P598" s="58"/>
      <c r="Q598" s="200"/>
      <c r="R598" s="58"/>
      <c r="S598" s="203"/>
      <c r="T598" s="204"/>
    </row>
    <row r="599" spans="2:20" ht="12.75" customHeight="1" x14ac:dyDescent="0.2">
      <c r="B599" s="192">
        <v>197</v>
      </c>
      <c r="C599" s="41"/>
      <c r="D599" s="15" t="s">
        <v>81</v>
      </c>
      <c r="E599" s="198">
        <f>IFERROR(VLOOKUP(D599,vstupy!$B$2:$C$12,2,FALSE),0)</f>
        <v>0</v>
      </c>
      <c r="F599" s="44">
        <v>0</v>
      </c>
      <c r="G599" s="46">
        <v>0</v>
      </c>
      <c r="H599" s="46">
        <v>0</v>
      </c>
      <c r="I599" s="44">
        <v>0</v>
      </c>
      <c r="J599" s="48" t="s">
        <v>68</v>
      </c>
      <c r="K599" s="199">
        <f>VLOOKUP(J599,vstupy!$B$17:$C$27,2,FALSE)</f>
        <v>0</v>
      </c>
      <c r="L599" s="51">
        <f t="shared" ref="L599" si="1041">IF(F599=0,SUM(E599:E601),F599)</f>
        <v>0</v>
      </c>
      <c r="M599" s="53">
        <f>IF(K599&gt;0.9,($D$8/160)*(L599/60)*K599,($D$8/160)*(L599/60)*1)</f>
        <v>0</v>
      </c>
      <c r="N599" s="56">
        <f t="shared" ref="N599" si="1042">M599*I599</f>
        <v>0</v>
      </c>
      <c r="O599" s="60">
        <f>IF(K599&gt;0.9,G599*K599,G599*1)</f>
        <v>0</v>
      </c>
      <c r="P599" s="56">
        <f t="shared" ref="P599" si="1043">O599*I599</f>
        <v>0</v>
      </c>
      <c r="Q599" s="60">
        <f>IF(K599&gt;0.9,K599*H599,H599*1)</f>
        <v>0</v>
      </c>
      <c r="R599" s="56">
        <f t="shared" ref="R599" si="1044">Q599*I599</f>
        <v>0</v>
      </c>
      <c r="S599" s="200">
        <f t="shared" ref="S599" si="1045">O599+Q599+M599</f>
        <v>0</v>
      </c>
      <c r="T599" s="201">
        <f t="shared" ref="T599" si="1046">N599+P599+R599</f>
        <v>0</v>
      </c>
    </row>
    <row r="600" spans="2:20" x14ac:dyDescent="0.2">
      <c r="B600" s="197"/>
      <c r="C600" s="42"/>
      <c r="D600" s="15" t="s">
        <v>81</v>
      </c>
      <c r="E600" s="198">
        <f>IFERROR(VLOOKUP(D600,vstupy!$B$2:$C$12,2,FALSE),0)</f>
        <v>0</v>
      </c>
      <c r="F600" s="44"/>
      <c r="G600" s="46"/>
      <c r="H600" s="46"/>
      <c r="I600" s="44"/>
      <c r="J600" s="49"/>
      <c r="K600" s="199"/>
      <c r="L600" s="51"/>
      <c r="M600" s="54"/>
      <c r="N600" s="56"/>
      <c r="O600" s="200"/>
      <c r="P600" s="56"/>
      <c r="Q600" s="200"/>
      <c r="R600" s="56"/>
      <c r="S600" s="200"/>
      <c r="T600" s="201"/>
    </row>
    <row r="601" spans="2:20" x14ac:dyDescent="0.2">
      <c r="B601" s="197"/>
      <c r="C601" s="42"/>
      <c r="D601" s="15" t="s">
        <v>81</v>
      </c>
      <c r="E601" s="198">
        <f>IFERROR(VLOOKUP(D601,vstupy!$B$2:$C$12,2,FALSE),0)</f>
        <v>0</v>
      </c>
      <c r="F601" s="44"/>
      <c r="G601" s="46"/>
      <c r="H601" s="46"/>
      <c r="I601" s="44"/>
      <c r="J601" s="59"/>
      <c r="K601" s="199"/>
      <c r="L601" s="51"/>
      <c r="M601" s="60"/>
      <c r="N601" s="58"/>
      <c r="O601" s="200"/>
      <c r="P601" s="58"/>
      <c r="Q601" s="200"/>
      <c r="R601" s="58"/>
      <c r="S601" s="203"/>
      <c r="T601" s="204"/>
    </row>
    <row r="602" spans="2:20" ht="12.75" customHeight="1" x14ac:dyDescent="0.2">
      <c r="B602" s="192">
        <v>198</v>
      </c>
      <c r="C602" s="41"/>
      <c r="D602" s="15" t="s">
        <v>81</v>
      </c>
      <c r="E602" s="198">
        <f>IFERROR(VLOOKUP(D602,vstupy!$B$2:$C$12,2,FALSE),0)</f>
        <v>0</v>
      </c>
      <c r="F602" s="44">
        <v>0</v>
      </c>
      <c r="G602" s="46">
        <v>0</v>
      </c>
      <c r="H602" s="46">
        <v>0</v>
      </c>
      <c r="I602" s="44">
        <v>0</v>
      </c>
      <c r="J602" s="48" t="s">
        <v>68</v>
      </c>
      <c r="K602" s="199">
        <f>VLOOKUP(J602,vstupy!$B$17:$C$27,2,FALSE)</f>
        <v>0</v>
      </c>
      <c r="L602" s="51">
        <f t="shared" ref="L602" si="1047">IF(F602=0,SUM(E602:E604),F602)</f>
        <v>0</v>
      </c>
      <c r="M602" s="53">
        <f>IF(K602&gt;0.9,($D$8/160)*(L602/60)*K602,($D$8/160)*(L602/60)*1)</f>
        <v>0</v>
      </c>
      <c r="N602" s="56">
        <f t="shared" ref="N602" si="1048">M602*I602</f>
        <v>0</v>
      </c>
      <c r="O602" s="60">
        <f>IF(K602&gt;0.9,G602*K602,G602*1)</f>
        <v>0</v>
      </c>
      <c r="P602" s="56">
        <f t="shared" ref="P602" si="1049">O602*I602</f>
        <v>0</v>
      </c>
      <c r="Q602" s="60">
        <f>IF(K602&gt;0.9,K602*H602,H602*1)</f>
        <v>0</v>
      </c>
      <c r="R602" s="56">
        <f t="shared" ref="R602" si="1050">Q602*I602</f>
        <v>0</v>
      </c>
      <c r="S602" s="200">
        <f t="shared" ref="S602" si="1051">O602+Q602+M602</f>
        <v>0</v>
      </c>
      <c r="T602" s="201">
        <f t="shared" ref="T602" si="1052">N602+P602+R602</f>
        <v>0</v>
      </c>
    </row>
    <row r="603" spans="2:20" x14ac:dyDescent="0.2">
      <c r="B603" s="197"/>
      <c r="C603" s="42"/>
      <c r="D603" s="15" t="s">
        <v>81</v>
      </c>
      <c r="E603" s="198">
        <f>IFERROR(VLOOKUP(D603,vstupy!$B$2:$C$12,2,FALSE),0)</f>
        <v>0</v>
      </c>
      <c r="F603" s="44"/>
      <c r="G603" s="46"/>
      <c r="H603" s="46"/>
      <c r="I603" s="44"/>
      <c r="J603" s="49"/>
      <c r="K603" s="199"/>
      <c r="L603" s="51"/>
      <c r="M603" s="54"/>
      <c r="N603" s="56"/>
      <c r="O603" s="200"/>
      <c r="P603" s="56"/>
      <c r="Q603" s="200"/>
      <c r="R603" s="56"/>
      <c r="S603" s="200"/>
      <c r="T603" s="201"/>
    </row>
    <row r="604" spans="2:20" x14ac:dyDescent="0.2">
      <c r="B604" s="197"/>
      <c r="C604" s="42"/>
      <c r="D604" s="15" t="s">
        <v>81</v>
      </c>
      <c r="E604" s="198">
        <f>IFERROR(VLOOKUP(D604,vstupy!$B$2:$C$12,2,FALSE),0)</f>
        <v>0</v>
      </c>
      <c r="F604" s="44"/>
      <c r="G604" s="46"/>
      <c r="H604" s="46"/>
      <c r="I604" s="44"/>
      <c r="J604" s="59"/>
      <c r="K604" s="199"/>
      <c r="L604" s="51"/>
      <c r="M604" s="60"/>
      <c r="N604" s="58"/>
      <c r="O604" s="200"/>
      <c r="P604" s="58"/>
      <c r="Q604" s="200"/>
      <c r="R604" s="58"/>
      <c r="S604" s="203"/>
      <c r="T604" s="204"/>
    </row>
    <row r="605" spans="2:20" ht="12.75" customHeight="1" x14ac:dyDescent="0.2">
      <c r="B605" s="192">
        <v>199</v>
      </c>
      <c r="C605" s="41"/>
      <c r="D605" s="15" t="s">
        <v>81</v>
      </c>
      <c r="E605" s="198">
        <f>IFERROR(VLOOKUP(D605,vstupy!$B$2:$C$12,2,FALSE),0)</f>
        <v>0</v>
      </c>
      <c r="F605" s="44">
        <v>0</v>
      </c>
      <c r="G605" s="46">
        <v>0</v>
      </c>
      <c r="H605" s="46">
        <v>0</v>
      </c>
      <c r="I605" s="44">
        <v>0</v>
      </c>
      <c r="J605" s="48" t="s">
        <v>68</v>
      </c>
      <c r="K605" s="199">
        <f>VLOOKUP(J605,vstupy!$B$17:$C$27,2,FALSE)</f>
        <v>0</v>
      </c>
      <c r="L605" s="51">
        <f t="shared" ref="L605" si="1053">IF(F605=0,SUM(E605:E607),F605)</f>
        <v>0</v>
      </c>
      <c r="M605" s="53">
        <f>IF(K605&gt;0.9,($D$8/160)*(L605/60)*K605,($D$8/160)*(L605/60)*1)</f>
        <v>0</v>
      </c>
      <c r="N605" s="56">
        <f t="shared" ref="N605" si="1054">M605*I605</f>
        <v>0</v>
      </c>
      <c r="O605" s="60">
        <f>IF(K605&gt;0.9,G605*K605,G605*1)</f>
        <v>0</v>
      </c>
      <c r="P605" s="56">
        <f t="shared" ref="P605" si="1055">O605*I605</f>
        <v>0</v>
      </c>
      <c r="Q605" s="60">
        <f>IF(K605&gt;0.9,K605*H605,H605*1)</f>
        <v>0</v>
      </c>
      <c r="R605" s="56">
        <f t="shared" ref="R605" si="1056">Q605*I605</f>
        <v>0</v>
      </c>
      <c r="S605" s="200">
        <f t="shared" ref="S605" si="1057">O605+Q605+M605</f>
        <v>0</v>
      </c>
      <c r="T605" s="201">
        <f t="shared" ref="T605" si="1058">N605+P605+R605</f>
        <v>0</v>
      </c>
    </row>
    <row r="606" spans="2:20" x14ac:dyDescent="0.2">
      <c r="B606" s="197"/>
      <c r="C606" s="42"/>
      <c r="D606" s="15" t="s">
        <v>81</v>
      </c>
      <c r="E606" s="198">
        <f>IFERROR(VLOOKUP(D606,vstupy!$B$2:$C$12,2,FALSE),0)</f>
        <v>0</v>
      </c>
      <c r="F606" s="44"/>
      <c r="G606" s="46"/>
      <c r="H606" s="46"/>
      <c r="I606" s="44"/>
      <c r="J606" s="49"/>
      <c r="K606" s="199"/>
      <c r="L606" s="51"/>
      <c r="M606" s="54"/>
      <c r="N606" s="56"/>
      <c r="O606" s="200"/>
      <c r="P606" s="56"/>
      <c r="Q606" s="200"/>
      <c r="R606" s="56"/>
      <c r="S606" s="200"/>
      <c r="T606" s="201"/>
    </row>
    <row r="607" spans="2:20" x14ac:dyDescent="0.2">
      <c r="B607" s="197"/>
      <c r="C607" s="42"/>
      <c r="D607" s="15" t="s">
        <v>81</v>
      </c>
      <c r="E607" s="198">
        <f>IFERROR(VLOOKUP(D607,vstupy!$B$2:$C$12,2,FALSE),0)</f>
        <v>0</v>
      </c>
      <c r="F607" s="44"/>
      <c r="G607" s="46"/>
      <c r="H607" s="46"/>
      <c r="I607" s="44"/>
      <c r="J607" s="59"/>
      <c r="K607" s="199"/>
      <c r="L607" s="51"/>
      <c r="M607" s="60"/>
      <c r="N607" s="58"/>
      <c r="O607" s="200"/>
      <c r="P607" s="58"/>
      <c r="Q607" s="200"/>
      <c r="R607" s="58"/>
      <c r="S607" s="203"/>
      <c r="T607" s="204"/>
    </row>
    <row r="608" spans="2:20" ht="12.75" customHeight="1" x14ac:dyDescent="0.2">
      <c r="B608" s="192">
        <v>200</v>
      </c>
      <c r="C608" s="41"/>
      <c r="D608" s="15" t="s">
        <v>81</v>
      </c>
      <c r="E608" s="198">
        <f>IFERROR(VLOOKUP(D608,vstupy!$B$2:$C$12,2,FALSE),0)</f>
        <v>0</v>
      </c>
      <c r="F608" s="44">
        <v>0</v>
      </c>
      <c r="G608" s="46">
        <v>0</v>
      </c>
      <c r="H608" s="46">
        <v>0</v>
      </c>
      <c r="I608" s="44">
        <v>0</v>
      </c>
      <c r="J608" s="48" t="s">
        <v>68</v>
      </c>
      <c r="K608" s="199">
        <f>VLOOKUP(J608,vstupy!$B$17:$C$27,2,FALSE)</f>
        <v>0</v>
      </c>
      <c r="L608" s="51">
        <f t="shared" ref="L608" si="1059">IF(F608=0,SUM(E608:E610),F608)</f>
        <v>0</v>
      </c>
      <c r="M608" s="53">
        <f>IF(K608&gt;0.9,($D$8/160)*(L608/60)*K608,($D$8/160)*(L608/60)*1)</f>
        <v>0</v>
      </c>
      <c r="N608" s="56">
        <f t="shared" ref="N608" si="1060">M608*I608</f>
        <v>0</v>
      </c>
      <c r="O608" s="60">
        <f>IF(K608&gt;0.9,G608*K608,G608*1)</f>
        <v>0</v>
      </c>
      <c r="P608" s="56">
        <f t="shared" ref="P608" si="1061">O608*I608</f>
        <v>0</v>
      </c>
      <c r="Q608" s="60">
        <f>IF(K608&gt;0.9,K608*H608,H608*1)</f>
        <v>0</v>
      </c>
      <c r="R608" s="56">
        <f t="shared" ref="R608" si="1062">Q608*I608</f>
        <v>0</v>
      </c>
      <c r="S608" s="200">
        <f t="shared" ref="S608" si="1063">O608+Q608+M608</f>
        <v>0</v>
      </c>
      <c r="T608" s="201">
        <f t="shared" ref="T608" si="1064">N608+P608+R608</f>
        <v>0</v>
      </c>
    </row>
    <row r="609" spans="2:20" x14ac:dyDescent="0.2">
      <c r="B609" s="197"/>
      <c r="C609" s="42"/>
      <c r="D609" s="15" t="s">
        <v>81</v>
      </c>
      <c r="E609" s="198">
        <f>IFERROR(VLOOKUP(D609,vstupy!$B$2:$C$12,2,FALSE),0)</f>
        <v>0</v>
      </c>
      <c r="F609" s="44"/>
      <c r="G609" s="46"/>
      <c r="H609" s="46"/>
      <c r="I609" s="44"/>
      <c r="J609" s="49"/>
      <c r="K609" s="199"/>
      <c r="L609" s="51"/>
      <c r="M609" s="54"/>
      <c r="N609" s="56"/>
      <c r="O609" s="200"/>
      <c r="P609" s="56"/>
      <c r="Q609" s="200"/>
      <c r="R609" s="56"/>
      <c r="S609" s="200"/>
      <c r="T609" s="201"/>
    </row>
    <row r="610" spans="2:20" ht="13.5" thickBot="1" x14ac:dyDescent="0.25">
      <c r="B610" s="205"/>
      <c r="C610" s="43"/>
      <c r="D610" s="27" t="s">
        <v>81</v>
      </c>
      <c r="E610" s="206">
        <f>IFERROR(VLOOKUP(D610,vstupy!$B$2:$C$12,2,FALSE),0)</f>
        <v>0</v>
      </c>
      <c r="F610" s="45"/>
      <c r="G610" s="47"/>
      <c r="H610" s="47"/>
      <c r="I610" s="45"/>
      <c r="J610" s="50"/>
      <c r="K610" s="207"/>
      <c r="L610" s="52"/>
      <c r="M610" s="55"/>
      <c r="N610" s="57"/>
      <c r="O610" s="208"/>
      <c r="P610" s="57"/>
      <c r="Q610" s="208"/>
      <c r="R610" s="57"/>
      <c r="S610" s="208"/>
      <c r="T610" s="209"/>
    </row>
  </sheetData>
  <sheetProtection password="DC79" sheet="1" objects="1" scenarios="1" insertRows="0"/>
  <mergeCells count="3426">
    <mergeCell ref="T608:T610"/>
    <mergeCell ref="M605:M607"/>
    <mergeCell ref="N605:N607"/>
    <mergeCell ref="O605:O607"/>
    <mergeCell ref="P605:P607"/>
    <mergeCell ref="Q605:Q607"/>
    <mergeCell ref="R605:R607"/>
    <mergeCell ref="S605:S607"/>
    <mergeCell ref="T605:T607"/>
    <mergeCell ref="B608:B610"/>
    <mergeCell ref="C608:C610"/>
    <mergeCell ref="F608:F610"/>
    <mergeCell ref="G608:G610"/>
    <mergeCell ref="H608:H610"/>
    <mergeCell ref="I608:I610"/>
    <mergeCell ref="J608:J610"/>
    <mergeCell ref="K608:K610"/>
    <mergeCell ref="L608:L610"/>
    <mergeCell ref="M608:M610"/>
    <mergeCell ref="N608:N610"/>
    <mergeCell ref="O608:O610"/>
    <mergeCell ref="P608:P610"/>
    <mergeCell ref="Q608:Q610"/>
    <mergeCell ref="R608:R610"/>
    <mergeCell ref="S608:S610"/>
    <mergeCell ref="B605:B607"/>
    <mergeCell ref="C605:C607"/>
    <mergeCell ref="F605:F607"/>
    <mergeCell ref="G605:G607"/>
    <mergeCell ref="H605:H607"/>
    <mergeCell ref="I605:I607"/>
    <mergeCell ref="J605:J607"/>
    <mergeCell ref="K605:K607"/>
    <mergeCell ref="L605:L607"/>
    <mergeCell ref="T599:T601"/>
    <mergeCell ref="B602:B604"/>
    <mergeCell ref="C602:C604"/>
    <mergeCell ref="F602:F604"/>
    <mergeCell ref="G602:G604"/>
    <mergeCell ref="H602:H604"/>
    <mergeCell ref="I602:I604"/>
    <mergeCell ref="J602:J604"/>
    <mergeCell ref="K602:K604"/>
    <mergeCell ref="L602:L604"/>
    <mergeCell ref="M602:M604"/>
    <mergeCell ref="N602:N604"/>
    <mergeCell ref="O602:O604"/>
    <mergeCell ref="P602:P604"/>
    <mergeCell ref="Q602:Q604"/>
    <mergeCell ref="R602:R604"/>
    <mergeCell ref="S602:S604"/>
    <mergeCell ref="T602:T604"/>
    <mergeCell ref="M596:M598"/>
    <mergeCell ref="N596:N598"/>
    <mergeCell ref="O596:O598"/>
    <mergeCell ref="P596:P598"/>
    <mergeCell ref="Q596:Q598"/>
    <mergeCell ref="R596:R598"/>
    <mergeCell ref="S596:S598"/>
    <mergeCell ref="T596:T598"/>
    <mergeCell ref="B599:B601"/>
    <mergeCell ref="C599:C601"/>
    <mergeCell ref="F599:F601"/>
    <mergeCell ref="G599:G601"/>
    <mergeCell ref="H599:H601"/>
    <mergeCell ref="I599:I601"/>
    <mergeCell ref="J599:J601"/>
    <mergeCell ref="K599:K601"/>
    <mergeCell ref="L599:L601"/>
    <mergeCell ref="M599:M601"/>
    <mergeCell ref="N599:N601"/>
    <mergeCell ref="O599:O601"/>
    <mergeCell ref="P599:P601"/>
    <mergeCell ref="Q599:Q601"/>
    <mergeCell ref="R599:R601"/>
    <mergeCell ref="S599:S601"/>
    <mergeCell ref="B596:B598"/>
    <mergeCell ref="C596:C598"/>
    <mergeCell ref="F596:F598"/>
    <mergeCell ref="G596:G598"/>
    <mergeCell ref="H596:H598"/>
    <mergeCell ref="I596:I598"/>
    <mergeCell ref="J596:J598"/>
    <mergeCell ref="K596:K598"/>
    <mergeCell ref="L596:L598"/>
    <mergeCell ref="T590:T592"/>
    <mergeCell ref="B593:B595"/>
    <mergeCell ref="C593:C595"/>
    <mergeCell ref="F593:F595"/>
    <mergeCell ref="G593:G595"/>
    <mergeCell ref="H593:H595"/>
    <mergeCell ref="I593:I595"/>
    <mergeCell ref="J593:J595"/>
    <mergeCell ref="K593:K595"/>
    <mergeCell ref="L593:L595"/>
    <mergeCell ref="M593:M595"/>
    <mergeCell ref="N593:N595"/>
    <mergeCell ref="O593:O595"/>
    <mergeCell ref="P593:P595"/>
    <mergeCell ref="Q593:Q595"/>
    <mergeCell ref="R593:R595"/>
    <mergeCell ref="S593:S595"/>
    <mergeCell ref="T593:T595"/>
    <mergeCell ref="M587:M589"/>
    <mergeCell ref="N587:N589"/>
    <mergeCell ref="O587:O589"/>
    <mergeCell ref="P587:P589"/>
    <mergeCell ref="Q587:Q589"/>
    <mergeCell ref="R587:R589"/>
    <mergeCell ref="S587:S589"/>
    <mergeCell ref="T587:T589"/>
    <mergeCell ref="B590:B592"/>
    <mergeCell ref="C590:C592"/>
    <mergeCell ref="F590:F592"/>
    <mergeCell ref="G590:G592"/>
    <mergeCell ref="H590:H592"/>
    <mergeCell ref="I590:I592"/>
    <mergeCell ref="J590:J592"/>
    <mergeCell ref="K590:K592"/>
    <mergeCell ref="L590:L592"/>
    <mergeCell ref="M590:M592"/>
    <mergeCell ref="N590:N592"/>
    <mergeCell ref="O590:O592"/>
    <mergeCell ref="P590:P592"/>
    <mergeCell ref="Q590:Q592"/>
    <mergeCell ref="R590:R592"/>
    <mergeCell ref="S590:S592"/>
    <mergeCell ref="B587:B589"/>
    <mergeCell ref="C587:C589"/>
    <mergeCell ref="F587:F589"/>
    <mergeCell ref="G587:G589"/>
    <mergeCell ref="H587:H589"/>
    <mergeCell ref="I587:I589"/>
    <mergeCell ref="J587:J589"/>
    <mergeCell ref="K587:K589"/>
    <mergeCell ref="L587:L589"/>
    <mergeCell ref="T581:T583"/>
    <mergeCell ref="B584:B586"/>
    <mergeCell ref="C584:C586"/>
    <mergeCell ref="F584:F586"/>
    <mergeCell ref="G584:G586"/>
    <mergeCell ref="H584:H586"/>
    <mergeCell ref="I584:I586"/>
    <mergeCell ref="J584:J586"/>
    <mergeCell ref="K584:K586"/>
    <mergeCell ref="L584:L586"/>
    <mergeCell ref="M584:M586"/>
    <mergeCell ref="N584:N586"/>
    <mergeCell ref="O584:O586"/>
    <mergeCell ref="P584:P586"/>
    <mergeCell ref="Q584:Q586"/>
    <mergeCell ref="R584:R586"/>
    <mergeCell ref="S584:S586"/>
    <mergeCell ref="T584:T586"/>
    <mergeCell ref="M578:M580"/>
    <mergeCell ref="N578:N580"/>
    <mergeCell ref="O578:O580"/>
    <mergeCell ref="P578:P580"/>
    <mergeCell ref="Q578:Q580"/>
    <mergeCell ref="R578:R580"/>
    <mergeCell ref="S578:S580"/>
    <mergeCell ref="T578:T580"/>
    <mergeCell ref="B581:B583"/>
    <mergeCell ref="C581:C583"/>
    <mergeCell ref="F581:F583"/>
    <mergeCell ref="G581:G583"/>
    <mergeCell ref="H581:H583"/>
    <mergeCell ref="I581:I583"/>
    <mergeCell ref="J581:J583"/>
    <mergeCell ref="K581:K583"/>
    <mergeCell ref="L581:L583"/>
    <mergeCell ref="M581:M583"/>
    <mergeCell ref="N581:N583"/>
    <mergeCell ref="O581:O583"/>
    <mergeCell ref="P581:P583"/>
    <mergeCell ref="Q581:Q583"/>
    <mergeCell ref="R581:R583"/>
    <mergeCell ref="S581:S583"/>
    <mergeCell ref="B578:B580"/>
    <mergeCell ref="C578:C580"/>
    <mergeCell ref="F578:F580"/>
    <mergeCell ref="G578:G580"/>
    <mergeCell ref="H578:H580"/>
    <mergeCell ref="I578:I580"/>
    <mergeCell ref="J578:J580"/>
    <mergeCell ref="K578:K580"/>
    <mergeCell ref="L578:L580"/>
    <mergeCell ref="T572:T574"/>
    <mergeCell ref="B575:B577"/>
    <mergeCell ref="C575:C577"/>
    <mergeCell ref="F575:F577"/>
    <mergeCell ref="G575:G577"/>
    <mergeCell ref="H575:H577"/>
    <mergeCell ref="I575:I577"/>
    <mergeCell ref="J575:J577"/>
    <mergeCell ref="K575:K577"/>
    <mergeCell ref="L575:L577"/>
    <mergeCell ref="M575:M577"/>
    <mergeCell ref="N575:N577"/>
    <mergeCell ref="O575:O577"/>
    <mergeCell ref="P575:P577"/>
    <mergeCell ref="Q575:Q577"/>
    <mergeCell ref="R575:R577"/>
    <mergeCell ref="S575:S577"/>
    <mergeCell ref="T575:T577"/>
    <mergeCell ref="M569:M571"/>
    <mergeCell ref="N569:N571"/>
    <mergeCell ref="O569:O571"/>
    <mergeCell ref="P569:P571"/>
    <mergeCell ref="Q569:Q571"/>
    <mergeCell ref="R569:R571"/>
    <mergeCell ref="S569:S571"/>
    <mergeCell ref="T569:T571"/>
    <mergeCell ref="B572:B574"/>
    <mergeCell ref="C572:C574"/>
    <mergeCell ref="F572:F574"/>
    <mergeCell ref="G572:G574"/>
    <mergeCell ref="H572:H574"/>
    <mergeCell ref="I572:I574"/>
    <mergeCell ref="J572:J574"/>
    <mergeCell ref="K572:K574"/>
    <mergeCell ref="L572:L574"/>
    <mergeCell ref="M572:M574"/>
    <mergeCell ref="N572:N574"/>
    <mergeCell ref="O572:O574"/>
    <mergeCell ref="P572:P574"/>
    <mergeCell ref="Q572:Q574"/>
    <mergeCell ref="R572:R574"/>
    <mergeCell ref="S572:S574"/>
    <mergeCell ref="B569:B571"/>
    <mergeCell ref="C569:C571"/>
    <mergeCell ref="F569:F571"/>
    <mergeCell ref="G569:G571"/>
    <mergeCell ref="H569:H571"/>
    <mergeCell ref="I569:I571"/>
    <mergeCell ref="J569:J571"/>
    <mergeCell ref="K569:K571"/>
    <mergeCell ref="L569:L571"/>
    <mergeCell ref="T563:T565"/>
    <mergeCell ref="B566:B568"/>
    <mergeCell ref="C566:C568"/>
    <mergeCell ref="F566:F568"/>
    <mergeCell ref="G566:G568"/>
    <mergeCell ref="H566:H568"/>
    <mergeCell ref="I566:I568"/>
    <mergeCell ref="J566:J568"/>
    <mergeCell ref="K566:K568"/>
    <mergeCell ref="L566:L568"/>
    <mergeCell ref="M566:M568"/>
    <mergeCell ref="N566:N568"/>
    <mergeCell ref="O566:O568"/>
    <mergeCell ref="P566:P568"/>
    <mergeCell ref="Q566:Q568"/>
    <mergeCell ref="R566:R568"/>
    <mergeCell ref="S566:S568"/>
    <mergeCell ref="T566:T568"/>
    <mergeCell ref="M560:M562"/>
    <mergeCell ref="N560:N562"/>
    <mergeCell ref="O560:O562"/>
    <mergeCell ref="P560:P562"/>
    <mergeCell ref="Q560:Q562"/>
    <mergeCell ref="R560:R562"/>
    <mergeCell ref="S560:S562"/>
    <mergeCell ref="T560:T562"/>
    <mergeCell ref="B563:B565"/>
    <mergeCell ref="C563:C565"/>
    <mergeCell ref="F563:F565"/>
    <mergeCell ref="G563:G565"/>
    <mergeCell ref="H563:H565"/>
    <mergeCell ref="I563:I565"/>
    <mergeCell ref="J563:J565"/>
    <mergeCell ref="K563:K565"/>
    <mergeCell ref="L563:L565"/>
    <mergeCell ref="M563:M565"/>
    <mergeCell ref="N563:N565"/>
    <mergeCell ref="O563:O565"/>
    <mergeCell ref="P563:P565"/>
    <mergeCell ref="Q563:Q565"/>
    <mergeCell ref="R563:R565"/>
    <mergeCell ref="S563:S565"/>
    <mergeCell ref="B560:B562"/>
    <mergeCell ref="C560:C562"/>
    <mergeCell ref="F560:F562"/>
    <mergeCell ref="G560:G562"/>
    <mergeCell ref="H560:H562"/>
    <mergeCell ref="I560:I562"/>
    <mergeCell ref="J560:J562"/>
    <mergeCell ref="K560:K562"/>
    <mergeCell ref="L560:L562"/>
    <mergeCell ref="T554:T556"/>
    <mergeCell ref="B557:B559"/>
    <mergeCell ref="C557:C559"/>
    <mergeCell ref="F557:F559"/>
    <mergeCell ref="G557:G559"/>
    <mergeCell ref="H557:H559"/>
    <mergeCell ref="I557:I559"/>
    <mergeCell ref="J557:J559"/>
    <mergeCell ref="K557:K559"/>
    <mergeCell ref="L557:L559"/>
    <mergeCell ref="M557:M559"/>
    <mergeCell ref="N557:N559"/>
    <mergeCell ref="O557:O559"/>
    <mergeCell ref="P557:P559"/>
    <mergeCell ref="Q557:Q559"/>
    <mergeCell ref="R557:R559"/>
    <mergeCell ref="S557:S559"/>
    <mergeCell ref="T557:T559"/>
    <mergeCell ref="M551:M553"/>
    <mergeCell ref="N551:N553"/>
    <mergeCell ref="O551:O553"/>
    <mergeCell ref="P551:P553"/>
    <mergeCell ref="Q551:Q553"/>
    <mergeCell ref="R551:R553"/>
    <mergeCell ref="S551:S553"/>
    <mergeCell ref="T551:T553"/>
    <mergeCell ref="B554:B556"/>
    <mergeCell ref="C554:C556"/>
    <mergeCell ref="F554:F556"/>
    <mergeCell ref="G554:G556"/>
    <mergeCell ref="H554:H556"/>
    <mergeCell ref="I554:I556"/>
    <mergeCell ref="J554:J556"/>
    <mergeCell ref="K554:K556"/>
    <mergeCell ref="L554:L556"/>
    <mergeCell ref="M554:M556"/>
    <mergeCell ref="N554:N556"/>
    <mergeCell ref="O554:O556"/>
    <mergeCell ref="P554:P556"/>
    <mergeCell ref="Q554:Q556"/>
    <mergeCell ref="R554:R556"/>
    <mergeCell ref="S554:S556"/>
    <mergeCell ref="B551:B553"/>
    <mergeCell ref="C551:C553"/>
    <mergeCell ref="F551:F553"/>
    <mergeCell ref="G551:G553"/>
    <mergeCell ref="H551:H553"/>
    <mergeCell ref="I551:I553"/>
    <mergeCell ref="J551:J553"/>
    <mergeCell ref="K551:K553"/>
    <mergeCell ref="L551:L553"/>
    <mergeCell ref="T545:T547"/>
    <mergeCell ref="B548:B550"/>
    <mergeCell ref="C548:C550"/>
    <mergeCell ref="F548:F550"/>
    <mergeCell ref="G548:G550"/>
    <mergeCell ref="H548:H550"/>
    <mergeCell ref="I548:I550"/>
    <mergeCell ref="J548:J550"/>
    <mergeCell ref="K548:K550"/>
    <mergeCell ref="L548:L550"/>
    <mergeCell ref="M548:M550"/>
    <mergeCell ref="N548:N550"/>
    <mergeCell ref="O548:O550"/>
    <mergeCell ref="P548:P550"/>
    <mergeCell ref="Q548:Q550"/>
    <mergeCell ref="R548:R550"/>
    <mergeCell ref="S548:S550"/>
    <mergeCell ref="T548:T550"/>
    <mergeCell ref="M542:M544"/>
    <mergeCell ref="N542:N544"/>
    <mergeCell ref="O542:O544"/>
    <mergeCell ref="P542:P544"/>
    <mergeCell ref="Q542:Q544"/>
    <mergeCell ref="R542:R544"/>
    <mergeCell ref="S542:S544"/>
    <mergeCell ref="T542:T544"/>
    <mergeCell ref="B545:B547"/>
    <mergeCell ref="C545:C547"/>
    <mergeCell ref="F545:F547"/>
    <mergeCell ref="G545:G547"/>
    <mergeCell ref="H545:H547"/>
    <mergeCell ref="I545:I547"/>
    <mergeCell ref="J545:J547"/>
    <mergeCell ref="K545:K547"/>
    <mergeCell ref="L545:L547"/>
    <mergeCell ref="M545:M547"/>
    <mergeCell ref="N545:N547"/>
    <mergeCell ref="O545:O547"/>
    <mergeCell ref="P545:P547"/>
    <mergeCell ref="Q545:Q547"/>
    <mergeCell ref="R545:R547"/>
    <mergeCell ref="S545:S547"/>
    <mergeCell ref="B542:B544"/>
    <mergeCell ref="C542:C544"/>
    <mergeCell ref="F542:F544"/>
    <mergeCell ref="G542:G544"/>
    <mergeCell ref="H542:H544"/>
    <mergeCell ref="I542:I544"/>
    <mergeCell ref="J542:J544"/>
    <mergeCell ref="K542:K544"/>
    <mergeCell ref="L542:L544"/>
    <mergeCell ref="T536:T538"/>
    <mergeCell ref="B539:B541"/>
    <mergeCell ref="C539:C541"/>
    <mergeCell ref="F539:F541"/>
    <mergeCell ref="G539:G541"/>
    <mergeCell ref="H539:H541"/>
    <mergeCell ref="I539:I541"/>
    <mergeCell ref="J539:J541"/>
    <mergeCell ref="K539:K541"/>
    <mergeCell ref="L539:L541"/>
    <mergeCell ref="M539:M541"/>
    <mergeCell ref="N539:N541"/>
    <mergeCell ref="O539:O541"/>
    <mergeCell ref="P539:P541"/>
    <mergeCell ref="Q539:Q541"/>
    <mergeCell ref="R539:R541"/>
    <mergeCell ref="S539:S541"/>
    <mergeCell ref="T539:T541"/>
    <mergeCell ref="M533:M535"/>
    <mergeCell ref="N533:N535"/>
    <mergeCell ref="O533:O535"/>
    <mergeCell ref="P533:P535"/>
    <mergeCell ref="Q533:Q535"/>
    <mergeCell ref="R533:R535"/>
    <mergeCell ref="S533:S535"/>
    <mergeCell ref="T533:T535"/>
    <mergeCell ref="B536:B538"/>
    <mergeCell ref="C536:C538"/>
    <mergeCell ref="F536:F538"/>
    <mergeCell ref="G536:G538"/>
    <mergeCell ref="H536:H538"/>
    <mergeCell ref="I536:I538"/>
    <mergeCell ref="J536:J538"/>
    <mergeCell ref="K536:K538"/>
    <mergeCell ref="L536:L538"/>
    <mergeCell ref="M536:M538"/>
    <mergeCell ref="N536:N538"/>
    <mergeCell ref="O536:O538"/>
    <mergeCell ref="P536:P538"/>
    <mergeCell ref="Q536:Q538"/>
    <mergeCell ref="R536:R538"/>
    <mergeCell ref="S536:S538"/>
    <mergeCell ref="B533:B535"/>
    <mergeCell ref="C533:C535"/>
    <mergeCell ref="F533:F535"/>
    <mergeCell ref="G533:G535"/>
    <mergeCell ref="H533:H535"/>
    <mergeCell ref="I533:I535"/>
    <mergeCell ref="J533:J535"/>
    <mergeCell ref="K533:K535"/>
    <mergeCell ref="L533:L535"/>
    <mergeCell ref="T527:T529"/>
    <mergeCell ref="B530:B532"/>
    <mergeCell ref="C530:C532"/>
    <mergeCell ref="F530:F532"/>
    <mergeCell ref="G530:G532"/>
    <mergeCell ref="H530:H532"/>
    <mergeCell ref="I530:I532"/>
    <mergeCell ref="J530:J532"/>
    <mergeCell ref="K530:K532"/>
    <mergeCell ref="L530:L532"/>
    <mergeCell ref="M530:M532"/>
    <mergeCell ref="N530:N532"/>
    <mergeCell ref="O530:O532"/>
    <mergeCell ref="P530:P532"/>
    <mergeCell ref="Q530:Q532"/>
    <mergeCell ref="R530:R532"/>
    <mergeCell ref="S530:S532"/>
    <mergeCell ref="T530:T532"/>
    <mergeCell ref="M524:M526"/>
    <mergeCell ref="N524:N526"/>
    <mergeCell ref="O524:O526"/>
    <mergeCell ref="P524:P526"/>
    <mergeCell ref="Q524:Q526"/>
    <mergeCell ref="R524:R526"/>
    <mergeCell ref="S524:S526"/>
    <mergeCell ref="T524:T526"/>
    <mergeCell ref="B527:B529"/>
    <mergeCell ref="C527:C529"/>
    <mergeCell ref="F527:F529"/>
    <mergeCell ref="G527:G529"/>
    <mergeCell ref="H527:H529"/>
    <mergeCell ref="I527:I529"/>
    <mergeCell ref="J527:J529"/>
    <mergeCell ref="K527:K529"/>
    <mergeCell ref="L527:L529"/>
    <mergeCell ref="M527:M529"/>
    <mergeCell ref="N527:N529"/>
    <mergeCell ref="O527:O529"/>
    <mergeCell ref="P527:P529"/>
    <mergeCell ref="Q527:Q529"/>
    <mergeCell ref="R527:R529"/>
    <mergeCell ref="S527:S529"/>
    <mergeCell ref="B524:B526"/>
    <mergeCell ref="C524:C526"/>
    <mergeCell ref="F524:F526"/>
    <mergeCell ref="G524:G526"/>
    <mergeCell ref="H524:H526"/>
    <mergeCell ref="I524:I526"/>
    <mergeCell ref="J524:J526"/>
    <mergeCell ref="K524:K526"/>
    <mergeCell ref="L524:L526"/>
    <mergeCell ref="T518:T520"/>
    <mergeCell ref="B521:B523"/>
    <mergeCell ref="C521:C523"/>
    <mergeCell ref="F521:F523"/>
    <mergeCell ref="G521:G523"/>
    <mergeCell ref="H521:H523"/>
    <mergeCell ref="I521:I523"/>
    <mergeCell ref="J521:J523"/>
    <mergeCell ref="K521:K523"/>
    <mergeCell ref="L521:L523"/>
    <mergeCell ref="M521:M523"/>
    <mergeCell ref="N521:N523"/>
    <mergeCell ref="O521:O523"/>
    <mergeCell ref="P521:P523"/>
    <mergeCell ref="Q521:Q523"/>
    <mergeCell ref="R521:R523"/>
    <mergeCell ref="S521:S523"/>
    <mergeCell ref="T521:T523"/>
    <mergeCell ref="M515:M517"/>
    <mergeCell ref="N515:N517"/>
    <mergeCell ref="O515:O517"/>
    <mergeCell ref="P515:P517"/>
    <mergeCell ref="Q515:Q517"/>
    <mergeCell ref="R515:R517"/>
    <mergeCell ref="S515:S517"/>
    <mergeCell ref="T515:T517"/>
    <mergeCell ref="B518:B520"/>
    <mergeCell ref="C518:C520"/>
    <mergeCell ref="F518:F520"/>
    <mergeCell ref="G518:G520"/>
    <mergeCell ref="H518:H520"/>
    <mergeCell ref="I518:I520"/>
    <mergeCell ref="J518:J520"/>
    <mergeCell ref="K518:K520"/>
    <mergeCell ref="L518:L520"/>
    <mergeCell ref="M518:M520"/>
    <mergeCell ref="N518:N520"/>
    <mergeCell ref="O518:O520"/>
    <mergeCell ref="P518:P520"/>
    <mergeCell ref="Q518:Q520"/>
    <mergeCell ref="R518:R520"/>
    <mergeCell ref="S518:S520"/>
    <mergeCell ref="B515:B517"/>
    <mergeCell ref="C515:C517"/>
    <mergeCell ref="F515:F517"/>
    <mergeCell ref="G515:G517"/>
    <mergeCell ref="H515:H517"/>
    <mergeCell ref="I515:I517"/>
    <mergeCell ref="J515:J517"/>
    <mergeCell ref="K515:K517"/>
    <mergeCell ref="L515:L517"/>
    <mergeCell ref="T509:T511"/>
    <mergeCell ref="B512:B514"/>
    <mergeCell ref="C512:C514"/>
    <mergeCell ref="F512:F514"/>
    <mergeCell ref="G512:G514"/>
    <mergeCell ref="H512:H514"/>
    <mergeCell ref="I512:I514"/>
    <mergeCell ref="J512:J514"/>
    <mergeCell ref="K512:K514"/>
    <mergeCell ref="L512:L514"/>
    <mergeCell ref="M512:M514"/>
    <mergeCell ref="N512:N514"/>
    <mergeCell ref="O512:O514"/>
    <mergeCell ref="P512:P514"/>
    <mergeCell ref="Q512:Q514"/>
    <mergeCell ref="R512:R514"/>
    <mergeCell ref="S512:S514"/>
    <mergeCell ref="T512:T514"/>
    <mergeCell ref="M506:M508"/>
    <mergeCell ref="N506:N508"/>
    <mergeCell ref="O506:O508"/>
    <mergeCell ref="P506:P508"/>
    <mergeCell ref="Q506:Q508"/>
    <mergeCell ref="R506:R508"/>
    <mergeCell ref="S506:S508"/>
    <mergeCell ref="T506:T508"/>
    <mergeCell ref="B509:B511"/>
    <mergeCell ref="C509:C511"/>
    <mergeCell ref="F509:F511"/>
    <mergeCell ref="G509:G511"/>
    <mergeCell ref="H509:H511"/>
    <mergeCell ref="I509:I511"/>
    <mergeCell ref="J509:J511"/>
    <mergeCell ref="K509:K511"/>
    <mergeCell ref="L509:L511"/>
    <mergeCell ref="M509:M511"/>
    <mergeCell ref="N509:N511"/>
    <mergeCell ref="O509:O511"/>
    <mergeCell ref="P509:P511"/>
    <mergeCell ref="Q509:Q511"/>
    <mergeCell ref="R509:R511"/>
    <mergeCell ref="S509:S511"/>
    <mergeCell ref="B506:B508"/>
    <mergeCell ref="C506:C508"/>
    <mergeCell ref="F506:F508"/>
    <mergeCell ref="G506:G508"/>
    <mergeCell ref="H506:H508"/>
    <mergeCell ref="I506:I508"/>
    <mergeCell ref="J506:J508"/>
    <mergeCell ref="K506:K508"/>
    <mergeCell ref="L506:L508"/>
    <mergeCell ref="T500:T502"/>
    <mergeCell ref="B503:B505"/>
    <mergeCell ref="C503:C505"/>
    <mergeCell ref="F503:F505"/>
    <mergeCell ref="G503:G505"/>
    <mergeCell ref="H503:H505"/>
    <mergeCell ref="I503:I505"/>
    <mergeCell ref="J503:J505"/>
    <mergeCell ref="K503:K505"/>
    <mergeCell ref="L503:L505"/>
    <mergeCell ref="M503:M505"/>
    <mergeCell ref="N503:N505"/>
    <mergeCell ref="O503:O505"/>
    <mergeCell ref="P503:P505"/>
    <mergeCell ref="Q503:Q505"/>
    <mergeCell ref="R503:R505"/>
    <mergeCell ref="S503:S505"/>
    <mergeCell ref="T503:T505"/>
    <mergeCell ref="M497:M499"/>
    <mergeCell ref="N497:N499"/>
    <mergeCell ref="O497:O499"/>
    <mergeCell ref="P497:P499"/>
    <mergeCell ref="Q497:Q499"/>
    <mergeCell ref="R497:R499"/>
    <mergeCell ref="S497:S499"/>
    <mergeCell ref="T497:T499"/>
    <mergeCell ref="B500:B502"/>
    <mergeCell ref="C500:C502"/>
    <mergeCell ref="F500:F502"/>
    <mergeCell ref="G500:G502"/>
    <mergeCell ref="H500:H502"/>
    <mergeCell ref="I500:I502"/>
    <mergeCell ref="J500:J502"/>
    <mergeCell ref="K500:K502"/>
    <mergeCell ref="L500:L502"/>
    <mergeCell ref="M500:M502"/>
    <mergeCell ref="N500:N502"/>
    <mergeCell ref="O500:O502"/>
    <mergeCell ref="P500:P502"/>
    <mergeCell ref="Q500:Q502"/>
    <mergeCell ref="R500:R502"/>
    <mergeCell ref="S500:S502"/>
    <mergeCell ref="B497:B499"/>
    <mergeCell ref="C497:C499"/>
    <mergeCell ref="F497:F499"/>
    <mergeCell ref="G497:G499"/>
    <mergeCell ref="H497:H499"/>
    <mergeCell ref="I497:I499"/>
    <mergeCell ref="J497:J499"/>
    <mergeCell ref="K497:K499"/>
    <mergeCell ref="L497:L499"/>
    <mergeCell ref="T491:T493"/>
    <mergeCell ref="B494:B496"/>
    <mergeCell ref="C494:C496"/>
    <mergeCell ref="F494:F496"/>
    <mergeCell ref="G494:G496"/>
    <mergeCell ref="H494:H496"/>
    <mergeCell ref="I494:I496"/>
    <mergeCell ref="J494:J496"/>
    <mergeCell ref="K494:K496"/>
    <mergeCell ref="L494:L496"/>
    <mergeCell ref="M494:M496"/>
    <mergeCell ref="N494:N496"/>
    <mergeCell ref="O494:O496"/>
    <mergeCell ref="P494:P496"/>
    <mergeCell ref="Q494:Q496"/>
    <mergeCell ref="R494:R496"/>
    <mergeCell ref="S494:S496"/>
    <mergeCell ref="T494:T496"/>
    <mergeCell ref="M488:M490"/>
    <mergeCell ref="N488:N490"/>
    <mergeCell ref="O488:O490"/>
    <mergeCell ref="P488:P490"/>
    <mergeCell ref="Q488:Q490"/>
    <mergeCell ref="R488:R490"/>
    <mergeCell ref="S488:S490"/>
    <mergeCell ref="T488:T490"/>
    <mergeCell ref="B491:B493"/>
    <mergeCell ref="C491:C493"/>
    <mergeCell ref="F491:F493"/>
    <mergeCell ref="G491:G493"/>
    <mergeCell ref="H491:H493"/>
    <mergeCell ref="I491:I493"/>
    <mergeCell ref="J491:J493"/>
    <mergeCell ref="K491:K493"/>
    <mergeCell ref="L491:L493"/>
    <mergeCell ref="M491:M493"/>
    <mergeCell ref="N491:N493"/>
    <mergeCell ref="O491:O493"/>
    <mergeCell ref="P491:P493"/>
    <mergeCell ref="Q491:Q493"/>
    <mergeCell ref="R491:R493"/>
    <mergeCell ref="S491:S493"/>
    <mergeCell ref="B488:B490"/>
    <mergeCell ref="C488:C490"/>
    <mergeCell ref="F488:F490"/>
    <mergeCell ref="G488:G490"/>
    <mergeCell ref="H488:H490"/>
    <mergeCell ref="I488:I490"/>
    <mergeCell ref="J488:J490"/>
    <mergeCell ref="K488:K490"/>
    <mergeCell ref="L488:L490"/>
    <mergeCell ref="T482:T484"/>
    <mergeCell ref="B485:B487"/>
    <mergeCell ref="C485:C487"/>
    <mergeCell ref="F485:F487"/>
    <mergeCell ref="G485:G487"/>
    <mergeCell ref="H485:H487"/>
    <mergeCell ref="I485:I487"/>
    <mergeCell ref="J485:J487"/>
    <mergeCell ref="K485:K487"/>
    <mergeCell ref="L485:L487"/>
    <mergeCell ref="M485:M487"/>
    <mergeCell ref="N485:N487"/>
    <mergeCell ref="O485:O487"/>
    <mergeCell ref="P485:P487"/>
    <mergeCell ref="Q485:Q487"/>
    <mergeCell ref="R485:R487"/>
    <mergeCell ref="S485:S487"/>
    <mergeCell ref="T485:T487"/>
    <mergeCell ref="M479:M481"/>
    <mergeCell ref="N479:N481"/>
    <mergeCell ref="O479:O481"/>
    <mergeCell ref="P479:P481"/>
    <mergeCell ref="Q479:Q481"/>
    <mergeCell ref="R479:R481"/>
    <mergeCell ref="S479:S481"/>
    <mergeCell ref="T479:T481"/>
    <mergeCell ref="B482:B484"/>
    <mergeCell ref="C482:C484"/>
    <mergeCell ref="F482:F484"/>
    <mergeCell ref="G482:G484"/>
    <mergeCell ref="H482:H484"/>
    <mergeCell ref="I482:I484"/>
    <mergeCell ref="J482:J484"/>
    <mergeCell ref="K482:K484"/>
    <mergeCell ref="L482:L484"/>
    <mergeCell ref="M482:M484"/>
    <mergeCell ref="N482:N484"/>
    <mergeCell ref="O482:O484"/>
    <mergeCell ref="P482:P484"/>
    <mergeCell ref="Q482:Q484"/>
    <mergeCell ref="R482:R484"/>
    <mergeCell ref="S482:S484"/>
    <mergeCell ref="B479:B481"/>
    <mergeCell ref="C479:C481"/>
    <mergeCell ref="F479:F481"/>
    <mergeCell ref="G479:G481"/>
    <mergeCell ref="H479:H481"/>
    <mergeCell ref="I479:I481"/>
    <mergeCell ref="J479:J481"/>
    <mergeCell ref="K479:K481"/>
    <mergeCell ref="L479:L481"/>
    <mergeCell ref="T473:T475"/>
    <mergeCell ref="B476:B478"/>
    <mergeCell ref="C476:C478"/>
    <mergeCell ref="F476:F478"/>
    <mergeCell ref="G476:G478"/>
    <mergeCell ref="H476:H478"/>
    <mergeCell ref="I476:I478"/>
    <mergeCell ref="J476:J478"/>
    <mergeCell ref="K476:K478"/>
    <mergeCell ref="L476:L478"/>
    <mergeCell ref="M476:M478"/>
    <mergeCell ref="N476:N478"/>
    <mergeCell ref="O476:O478"/>
    <mergeCell ref="P476:P478"/>
    <mergeCell ref="Q476:Q478"/>
    <mergeCell ref="R476:R478"/>
    <mergeCell ref="S476:S478"/>
    <mergeCell ref="T476:T478"/>
    <mergeCell ref="M470:M472"/>
    <mergeCell ref="N470:N472"/>
    <mergeCell ref="O470:O472"/>
    <mergeCell ref="P470:P472"/>
    <mergeCell ref="Q470:Q472"/>
    <mergeCell ref="R470:R472"/>
    <mergeCell ref="S470:S472"/>
    <mergeCell ref="T470:T472"/>
    <mergeCell ref="B473:B475"/>
    <mergeCell ref="C473:C475"/>
    <mergeCell ref="F473:F475"/>
    <mergeCell ref="G473:G475"/>
    <mergeCell ref="H473:H475"/>
    <mergeCell ref="I473:I475"/>
    <mergeCell ref="J473:J475"/>
    <mergeCell ref="K473:K475"/>
    <mergeCell ref="L473:L475"/>
    <mergeCell ref="M473:M475"/>
    <mergeCell ref="N473:N475"/>
    <mergeCell ref="O473:O475"/>
    <mergeCell ref="P473:P475"/>
    <mergeCell ref="Q473:Q475"/>
    <mergeCell ref="R473:R475"/>
    <mergeCell ref="S473:S475"/>
    <mergeCell ref="B470:B472"/>
    <mergeCell ref="C470:C472"/>
    <mergeCell ref="F470:F472"/>
    <mergeCell ref="G470:G472"/>
    <mergeCell ref="H470:H472"/>
    <mergeCell ref="I470:I472"/>
    <mergeCell ref="J470:J472"/>
    <mergeCell ref="K470:K472"/>
    <mergeCell ref="L470:L472"/>
    <mergeCell ref="T464:T466"/>
    <mergeCell ref="B467:B469"/>
    <mergeCell ref="C467:C469"/>
    <mergeCell ref="F467:F469"/>
    <mergeCell ref="G467:G469"/>
    <mergeCell ref="H467:H469"/>
    <mergeCell ref="I467:I469"/>
    <mergeCell ref="J467:J469"/>
    <mergeCell ref="K467:K469"/>
    <mergeCell ref="L467:L469"/>
    <mergeCell ref="M467:M469"/>
    <mergeCell ref="N467:N469"/>
    <mergeCell ref="O467:O469"/>
    <mergeCell ref="P467:P469"/>
    <mergeCell ref="Q467:Q469"/>
    <mergeCell ref="R467:R469"/>
    <mergeCell ref="S467:S469"/>
    <mergeCell ref="T467:T469"/>
    <mergeCell ref="M461:M463"/>
    <mergeCell ref="N461:N463"/>
    <mergeCell ref="O461:O463"/>
    <mergeCell ref="P461:P463"/>
    <mergeCell ref="Q461:Q463"/>
    <mergeCell ref="R461:R463"/>
    <mergeCell ref="S461:S463"/>
    <mergeCell ref="T461:T463"/>
    <mergeCell ref="B464:B466"/>
    <mergeCell ref="C464:C466"/>
    <mergeCell ref="F464:F466"/>
    <mergeCell ref="G464:G466"/>
    <mergeCell ref="H464:H466"/>
    <mergeCell ref="I464:I466"/>
    <mergeCell ref="J464:J466"/>
    <mergeCell ref="K464:K466"/>
    <mergeCell ref="L464:L466"/>
    <mergeCell ref="M464:M466"/>
    <mergeCell ref="N464:N466"/>
    <mergeCell ref="O464:O466"/>
    <mergeCell ref="P464:P466"/>
    <mergeCell ref="Q464:Q466"/>
    <mergeCell ref="R464:R466"/>
    <mergeCell ref="S464:S466"/>
    <mergeCell ref="B461:B463"/>
    <mergeCell ref="C461:C463"/>
    <mergeCell ref="F461:F463"/>
    <mergeCell ref="G461:G463"/>
    <mergeCell ref="H461:H463"/>
    <mergeCell ref="I461:I463"/>
    <mergeCell ref="J461:J463"/>
    <mergeCell ref="K461:K463"/>
    <mergeCell ref="L461:L463"/>
    <mergeCell ref="T455:T457"/>
    <mergeCell ref="B458:B460"/>
    <mergeCell ref="C458:C460"/>
    <mergeCell ref="F458:F460"/>
    <mergeCell ref="G458:G460"/>
    <mergeCell ref="H458:H460"/>
    <mergeCell ref="I458:I460"/>
    <mergeCell ref="J458:J460"/>
    <mergeCell ref="K458:K460"/>
    <mergeCell ref="L458:L460"/>
    <mergeCell ref="M458:M460"/>
    <mergeCell ref="N458:N460"/>
    <mergeCell ref="O458:O460"/>
    <mergeCell ref="P458:P460"/>
    <mergeCell ref="Q458:Q460"/>
    <mergeCell ref="R458:R460"/>
    <mergeCell ref="S458:S460"/>
    <mergeCell ref="T458:T460"/>
    <mergeCell ref="M452:M454"/>
    <mergeCell ref="N452:N454"/>
    <mergeCell ref="O452:O454"/>
    <mergeCell ref="P452:P454"/>
    <mergeCell ref="Q452:Q454"/>
    <mergeCell ref="R452:R454"/>
    <mergeCell ref="S452:S454"/>
    <mergeCell ref="T452:T454"/>
    <mergeCell ref="B455:B457"/>
    <mergeCell ref="C455:C457"/>
    <mergeCell ref="F455:F457"/>
    <mergeCell ref="G455:G457"/>
    <mergeCell ref="H455:H457"/>
    <mergeCell ref="I455:I457"/>
    <mergeCell ref="J455:J457"/>
    <mergeCell ref="K455:K457"/>
    <mergeCell ref="L455:L457"/>
    <mergeCell ref="M455:M457"/>
    <mergeCell ref="N455:N457"/>
    <mergeCell ref="O455:O457"/>
    <mergeCell ref="P455:P457"/>
    <mergeCell ref="Q455:Q457"/>
    <mergeCell ref="R455:R457"/>
    <mergeCell ref="S455:S457"/>
    <mergeCell ref="B452:B454"/>
    <mergeCell ref="C452:C454"/>
    <mergeCell ref="F452:F454"/>
    <mergeCell ref="G452:G454"/>
    <mergeCell ref="H452:H454"/>
    <mergeCell ref="I452:I454"/>
    <mergeCell ref="J452:J454"/>
    <mergeCell ref="K452:K454"/>
    <mergeCell ref="L452:L454"/>
    <mergeCell ref="T446:T448"/>
    <mergeCell ref="B449:B451"/>
    <mergeCell ref="C449:C451"/>
    <mergeCell ref="F449:F451"/>
    <mergeCell ref="G449:G451"/>
    <mergeCell ref="H449:H451"/>
    <mergeCell ref="I449:I451"/>
    <mergeCell ref="J449:J451"/>
    <mergeCell ref="K449:K451"/>
    <mergeCell ref="L449:L451"/>
    <mergeCell ref="M449:M451"/>
    <mergeCell ref="N449:N451"/>
    <mergeCell ref="O449:O451"/>
    <mergeCell ref="P449:P451"/>
    <mergeCell ref="Q449:Q451"/>
    <mergeCell ref="R449:R451"/>
    <mergeCell ref="S449:S451"/>
    <mergeCell ref="T449:T451"/>
    <mergeCell ref="M443:M445"/>
    <mergeCell ref="N443:N445"/>
    <mergeCell ref="O443:O445"/>
    <mergeCell ref="P443:P445"/>
    <mergeCell ref="Q443:Q445"/>
    <mergeCell ref="R443:R445"/>
    <mergeCell ref="S443:S445"/>
    <mergeCell ref="T443:T445"/>
    <mergeCell ref="B446:B448"/>
    <mergeCell ref="C446:C448"/>
    <mergeCell ref="F446:F448"/>
    <mergeCell ref="G446:G448"/>
    <mergeCell ref="H446:H448"/>
    <mergeCell ref="I446:I448"/>
    <mergeCell ref="J446:J448"/>
    <mergeCell ref="K446:K448"/>
    <mergeCell ref="L446:L448"/>
    <mergeCell ref="M446:M448"/>
    <mergeCell ref="N446:N448"/>
    <mergeCell ref="O446:O448"/>
    <mergeCell ref="P446:P448"/>
    <mergeCell ref="Q446:Q448"/>
    <mergeCell ref="R446:R448"/>
    <mergeCell ref="S446:S448"/>
    <mergeCell ref="B443:B445"/>
    <mergeCell ref="C443:C445"/>
    <mergeCell ref="F443:F445"/>
    <mergeCell ref="G443:G445"/>
    <mergeCell ref="H443:H445"/>
    <mergeCell ref="I443:I445"/>
    <mergeCell ref="J443:J445"/>
    <mergeCell ref="K443:K445"/>
    <mergeCell ref="L443:L445"/>
    <mergeCell ref="T437:T439"/>
    <mergeCell ref="B440:B442"/>
    <mergeCell ref="C440:C442"/>
    <mergeCell ref="F440:F442"/>
    <mergeCell ref="G440:G442"/>
    <mergeCell ref="H440:H442"/>
    <mergeCell ref="I440:I442"/>
    <mergeCell ref="J440:J442"/>
    <mergeCell ref="K440:K442"/>
    <mergeCell ref="L440:L442"/>
    <mergeCell ref="M440:M442"/>
    <mergeCell ref="N440:N442"/>
    <mergeCell ref="O440:O442"/>
    <mergeCell ref="P440:P442"/>
    <mergeCell ref="Q440:Q442"/>
    <mergeCell ref="R440:R442"/>
    <mergeCell ref="S440:S442"/>
    <mergeCell ref="T440:T442"/>
    <mergeCell ref="M434:M436"/>
    <mergeCell ref="N434:N436"/>
    <mergeCell ref="O434:O436"/>
    <mergeCell ref="P434:P436"/>
    <mergeCell ref="Q434:Q436"/>
    <mergeCell ref="R434:R436"/>
    <mergeCell ref="S434:S436"/>
    <mergeCell ref="T434:T436"/>
    <mergeCell ref="B437:B439"/>
    <mergeCell ref="C437:C439"/>
    <mergeCell ref="F437:F439"/>
    <mergeCell ref="G437:G439"/>
    <mergeCell ref="H437:H439"/>
    <mergeCell ref="I437:I439"/>
    <mergeCell ref="J437:J439"/>
    <mergeCell ref="K437:K439"/>
    <mergeCell ref="L437:L439"/>
    <mergeCell ref="M437:M439"/>
    <mergeCell ref="N437:N439"/>
    <mergeCell ref="O437:O439"/>
    <mergeCell ref="P437:P439"/>
    <mergeCell ref="Q437:Q439"/>
    <mergeCell ref="R437:R439"/>
    <mergeCell ref="S437:S439"/>
    <mergeCell ref="B434:B436"/>
    <mergeCell ref="C434:C436"/>
    <mergeCell ref="F434:F436"/>
    <mergeCell ref="G434:G436"/>
    <mergeCell ref="H434:H436"/>
    <mergeCell ref="I434:I436"/>
    <mergeCell ref="J434:J436"/>
    <mergeCell ref="K434:K436"/>
    <mergeCell ref="L434:L436"/>
    <mergeCell ref="T428:T430"/>
    <mergeCell ref="B431:B433"/>
    <mergeCell ref="C431:C433"/>
    <mergeCell ref="F431:F433"/>
    <mergeCell ref="G431:G433"/>
    <mergeCell ref="H431:H433"/>
    <mergeCell ref="I431:I433"/>
    <mergeCell ref="J431:J433"/>
    <mergeCell ref="K431:K433"/>
    <mergeCell ref="L431:L433"/>
    <mergeCell ref="M431:M433"/>
    <mergeCell ref="N431:N433"/>
    <mergeCell ref="O431:O433"/>
    <mergeCell ref="P431:P433"/>
    <mergeCell ref="Q431:Q433"/>
    <mergeCell ref="R431:R433"/>
    <mergeCell ref="S431:S433"/>
    <mergeCell ref="T431:T433"/>
    <mergeCell ref="M425:M427"/>
    <mergeCell ref="N425:N427"/>
    <mergeCell ref="O425:O427"/>
    <mergeCell ref="P425:P427"/>
    <mergeCell ref="Q425:Q427"/>
    <mergeCell ref="R425:R427"/>
    <mergeCell ref="S425:S427"/>
    <mergeCell ref="T425:T427"/>
    <mergeCell ref="B428:B430"/>
    <mergeCell ref="C428:C430"/>
    <mergeCell ref="F428:F430"/>
    <mergeCell ref="G428:G430"/>
    <mergeCell ref="H428:H430"/>
    <mergeCell ref="I428:I430"/>
    <mergeCell ref="J428:J430"/>
    <mergeCell ref="K428:K430"/>
    <mergeCell ref="L428:L430"/>
    <mergeCell ref="M428:M430"/>
    <mergeCell ref="N428:N430"/>
    <mergeCell ref="O428:O430"/>
    <mergeCell ref="P428:P430"/>
    <mergeCell ref="Q428:Q430"/>
    <mergeCell ref="R428:R430"/>
    <mergeCell ref="S428:S430"/>
    <mergeCell ref="B425:B427"/>
    <mergeCell ref="C425:C427"/>
    <mergeCell ref="F425:F427"/>
    <mergeCell ref="G425:G427"/>
    <mergeCell ref="H425:H427"/>
    <mergeCell ref="I425:I427"/>
    <mergeCell ref="J425:J427"/>
    <mergeCell ref="K425:K427"/>
    <mergeCell ref="L425:L427"/>
    <mergeCell ref="T419:T421"/>
    <mergeCell ref="B422:B424"/>
    <mergeCell ref="C422:C424"/>
    <mergeCell ref="F422:F424"/>
    <mergeCell ref="G422:G424"/>
    <mergeCell ref="H422:H424"/>
    <mergeCell ref="I422:I424"/>
    <mergeCell ref="J422:J424"/>
    <mergeCell ref="K422:K424"/>
    <mergeCell ref="L422:L424"/>
    <mergeCell ref="M422:M424"/>
    <mergeCell ref="N422:N424"/>
    <mergeCell ref="O422:O424"/>
    <mergeCell ref="P422:P424"/>
    <mergeCell ref="Q422:Q424"/>
    <mergeCell ref="R422:R424"/>
    <mergeCell ref="S422:S424"/>
    <mergeCell ref="T422:T424"/>
    <mergeCell ref="M416:M418"/>
    <mergeCell ref="N416:N418"/>
    <mergeCell ref="O416:O418"/>
    <mergeCell ref="P416:P418"/>
    <mergeCell ref="Q416:Q418"/>
    <mergeCell ref="R416:R418"/>
    <mergeCell ref="S416:S418"/>
    <mergeCell ref="T416:T418"/>
    <mergeCell ref="B419:B421"/>
    <mergeCell ref="C419:C421"/>
    <mergeCell ref="F419:F421"/>
    <mergeCell ref="G419:G421"/>
    <mergeCell ref="H419:H421"/>
    <mergeCell ref="I419:I421"/>
    <mergeCell ref="J419:J421"/>
    <mergeCell ref="K419:K421"/>
    <mergeCell ref="L419:L421"/>
    <mergeCell ref="M419:M421"/>
    <mergeCell ref="N419:N421"/>
    <mergeCell ref="O419:O421"/>
    <mergeCell ref="P419:P421"/>
    <mergeCell ref="Q419:Q421"/>
    <mergeCell ref="R419:R421"/>
    <mergeCell ref="S419:S421"/>
    <mergeCell ref="B416:B418"/>
    <mergeCell ref="C416:C418"/>
    <mergeCell ref="F416:F418"/>
    <mergeCell ref="G416:G418"/>
    <mergeCell ref="H416:H418"/>
    <mergeCell ref="I416:I418"/>
    <mergeCell ref="J416:J418"/>
    <mergeCell ref="K416:K418"/>
    <mergeCell ref="L416:L418"/>
    <mergeCell ref="T410:T412"/>
    <mergeCell ref="B413:B415"/>
    <mergeCell ref="C413:C415"/>
    <mergeCell ref="F413:F415"/>
    <mergeCell ref="G413:G415"/>
    <mergeCell ref="H413:H415"/>
    <mergeCell ref="I413:I415"/>
    <mergeCell ref="J413:J415"/>
    <mergeCell ref="K413:K415"/>
    <mergeCell ref="L413:L415"/>
    <mergeCell ref="M413:M415"/>
    <mergeCell ref="N413:N415"/>
    <mergeCell ref="O413:O415"/>
    <mergeCell ref="P413:P415"/>
    <mergeCell ref="Q413:Q415"/>
    <mergeCell ref="R413:R415"/>
    <mergeCell ref="S413:S415"/>
    <mergeCell ref="T413:T415"/>
    <mergeCell ref="M407:M409"/>
    <mergeCell ref="N407:N409"/>
    <mergeCell ref="O407:O409"/>
    <mergeCell ref="P407:P409"/>
    <mergeCell ref="Q407:Q409"/>
    <mergeCell ref="R407:R409"/>
    <mergeCell ref="S407:S409"/>
    <mergeCell ref="T407:T409"/>
    <mergeCell ref="B410:B412"/>
    <mergeCell ref="C410:C412"/>
    <mergeCell ref="F410:F412"/>
    <mergeCell ref="G410:G412"/>
    <mergeCell ref="H410:H412"/>
    <mergeCell ref="I410:I412"/>
    <mergeCell ref="J410:J412"/>
    <mergeCell ref="K410:K412"/>
    <mergeCell ref="L410:L412"/>
    <mergeCell ref="M410:M412"/>
    <mergeCell ref="N410:N412"/>
    <mergeCell ref="O410:O412"/>
    <mergeCell ref="P410:P412"/>
    <mergeCell ref="Q410:Q412"/>
    <mergeCell ref="R410:R412"/>
    <mergeCell ref="S410:S412"/>
    <mergeCell ref="B407:B409"/>
    <mergeCell ref="C407:C409"/>
    <mergeCell ref="F407:F409"/>
    <mergeCell ref="G407:G409"/>
    <mergeCell ref="H407:H409"/>
    <mergeCell ref="I407:I409"/>
    <mergeCell ref="J407:J409"/>
    <mergeCell ref="K407:K409"/>
    <mergeCell ref="L407:L409"/>
    <mergeCell ref="T401:T403"/>
    <mergeCell ref="B404:B406"/>
    <mergeCell ref="C404:C406"/>
    <mergeCell ref="F404:F406"/>
    <mergeCell ref="G404:G406"/>
    <mergeCell ref="H404:H406"/>
    <mergeCell ref="I404:I406"/>
    <mergeCell ref="J404:J406"/>
    <mergeCell ref="K404:K406"/>
    <mergeCell ref="L404:L406"/>
    <mergeCell ref="M404:M406"/>
    <mergeCell ref="N404:N406"/>
    <mergeCell ref="O404:O406"/>
    <mergeCell ref="P404:P406"/>
    <mergeCell ref="Q404:Q406"/>
    <mergeCell ref="R404:R406"/>
    <mergeCell ref="S404:S406"/>
    <mergeCell ref="T404:T406"/>
    <mergeCell ref="M398:M400"/>
    <mergeCell ref="N398:N400"/>
    <mergeCell ref="O398:O400"/>
    <mergeCell ref="P398:P400"/>
    <mergeCell ref="Q398:Q400"/>
    <mergeCell ref="R398:R400"/>
    <mergeCell ref="S398:S400"/>
    <mergeCell ref="T398:T400"/>
    <mergeCell ref="B401:B403"/>
    <mergeCell ref="C401:C403"/>
    <mergeCell ref="F401:F403"/>
    <mergeCell ref="G401:G403"/>
    <mergeCell ref="H401:H403"/>
    <mergeCell ref="I401:I403"/>
    <mergeCell ref="J401:J403"/>
    <mergeCell ref="K401:K403"/>
    <mergeCell ref="L401:L403"/>
    <mergeCell ref="M401:M403"/>
    <mergeCell ref="N401:N403"/>
    <mergeCell ref="O401:O403"/>
    <mergeCell ref="P401:P403"/>
    <mergeCell ref="Q401:Q403"/>
    <mergeCell ref="R401:R403"/>
    <mergeCell ref="S401:S403"/>
    <mergeCell ref="B398:B400"/>
    <mergeCell ref="C398:C400"/>
    <mergeCell ref="F398:F400"/>
    <mergeCell ref="G398:G400"/>
    <mergeCell ref="H398:H400"/>
    <mergeCell ref="I398:I400"/>
    <mergeCell ref="J398:J400"/>
    <mergeCell ref="K398:K400"/>
    <mergeCell ref="L398:L400"/>
    <mergeCell ref="T392:T394"/>
    <mergeCell ref="B395:B397"/>
    <mergeCell ref="C395:C397"/>
    <mergeCell ref="F395:F397"/>
    <mergeCell ref="G395:G397"/>
    <mergeCell ref="H395:H397"/>
    <mergeCell ref="I395:I397"/>
    <mergeCell ref="J395:J397"/>
    <mergeCell ref="K395:K397"/>
    <mergeCell ref="L395:L397"/>
    <mergeCell ref="M395:M397"/>
    <mergeCell ref="N395:N397"/>
    <mergeCell ref="O395:O397"/>
    <mergeCell ref="P395:P397"/>
    <mergeCell ref="Q395:Q397"/>
    <mergeCell ref="R395:R397"/>
    <mergeCell ref="S395:S397"/>
    <mergeCell ref="T395:T397"/>
    <mergeCell ref="M389:M391"/>
    <mergeCell ref="N389:N391"/>
    <mergeCell ref="O389:O391"/>
    <mergeCell ref="P389:P391"/>
    <mergeCell ref="Q389:Q391"/>
    <mergeCell ref="R389:R391"/>
    <mergeCell ref="S389:S391"/>
    <mergeCell ref="T389:T391"/>
    <mergeCell ref="B392:B394"/>
    <mergeCell ref="C392:C394"/>
    <mergeCell ref="F392:F394"/>
    <mergeCell ref="G392:G394"/>
    <mergeCell ref="H392:H394"/>
    <mergeCell ref="I392:I394"/>
    <mergeCell ref="J392:J394"/>
    <mergeCell ref="K392:K394"/>
    <mergeCell ref="L392:L394"/>
    <mergeCell ref="M392:M394"/>
    <mergeCell ref="N392:N394"/>
    <mergeCell ref="O392:O394"/>
    <mergeCell ref="P392:P394"/>
    <mergeCell ref="Q392:Q394"/>
    <mergeCell ref="R392:R394"/>
    <mergeCell ref="S392:S394"/>
    <mergeCell ref="B389:B391"/>
    <mergeCell ref="C389:C391"/>
    <mergeCell ref="F389:F391"/>
    <mergeCell ref="G389:G391"/>
    <mergeCell ref="H389:H391"/>
    <mergeCell ref="I389:I391"/>
    <mergeCell ref="J389:J391"/>
    <mergeCell ref="K389:K391"/>
    <mergeCell ref="L389:L391"/>
    <mergeCell ref="T383:T385"/>
    <mergeCell ref="B386:B388"/>
    <mergeCell ref="C386:C388"/>
    <mergeCell ref="F386:F388"/>
    <mergeCell ref="G386:G388"/>
    <mergeCell ref="H386:H388"/>
    <mergeCell ref="I386:I388"/>
    <mergeCell ref="J386:J388"/>
    <mergeCell ref="K386:K388"/>
    <mergeCell ref="L386:L388"/>
    <mergeCell ref="M386:M388"/>
    <mergeCell ref="N386:N388"/>
    <mergeCell ref="O386:O388"/>
    <mergeCell ref="P386:P388"/>
    <mergeCell ref="Q386:Q388"/>
    <mergeCell ref="R386:R388"/>
    <mergeCell ref="S386:S388"/>
    <mergeCell ref="T386:T388"/>
    <mergeCell ref="M380:M382"/>
    <mergeCell ref="N380:N382"/>
    <mergeCell ref="O380:O382"/>
    <mergeCell ref="P380:P382"/>
    <mergeCell ref="Q380:Q382"/>
    <mergeCell ref="R380:R382"/>
    <mergeCell ref="S380:S382"/>
    <mergeCell ref="T380:T382"/>
    <mergeCell ref="B383:B385"/>
    <mergeCell ref="C383:C385"/>
    <mergeCell ref="F383:F385"/>
    <mergeCell ref="G383:G385"/>
    <mergeCell ref="H383:H385"/>
    <mergeCell ref="I383:I385"/>
    <mergeCell ref="J383:J385"/>
    <mergeCell ref="K383:K385"/>
    <mergeCell ref="L383:L385"/>
    <mergeCell ref="M383:M385"/>
    <mergeCell ref="N383:N385"/>
    <mergeCell ref="O383:O385"/>
    <mergeCell ref="P383:P385"/>
    <mergeCell ref="Q383:Q385"/>
    <mergeCell ref="R383:R385"/>
    <mergeCell ref="S383:S385"/>
    <mergeCell ref="B380:B382"/>
    <mergeCell ref="C380:C382"/>
    <mergeCell ref="F380:F382"/>
    <mergeCell ref="G380:G382"/>
    <mergeCell ref="H380:H382"/>
    <mergeCell ref="I380:I382"/>
    <mergeCell ref="J380:J382"/>
    <mergeCell ref="K380:K382"/>
    <mergeCell ref="L380:L382"/>
    <mergeCell ref="T374:T376"/>
    <mergeCell ref="B377:B379"/>
    <mergeCell ref="C377:C379"/>
    <mergeCell ref="F377:F379"/>
    <mergeCell ref="G377:G379"/>
    <mergeCell ref="H377:H379"/>
    <mergeCell ref="I377:I379"/>
    <mergeCell ref="J377:J379"/>
    <mergeCell ref="K377:K379"/>
    <mergeCell ref="L377:L379"/>
    <mergeCell ref="M377:M379"/>
    <mergeCell ref="N377:N379"/>
    <mergeCell ref="O377:O379"/>
    <mergeCell ref="P377:P379"/>
    <mergeCell ref="Q377:Q379"/>
    <mergeCell ref="R377:R379"/>
    <mergeCell ref="S377:S379"/>
    <mergeCell ref="T377:T379"/>
    <mergeCell ref="M371:M373"/>
    <mergeCell ref="N371:N373"/>
    <mergeCell ref="O371:O373"/>
    <mergeCell ref="P371:P373"/>
    <mergeCell ref="Q371:Q373"/>
    <mergeCell ref="R371:R373"/>
    <mergeCell ref="S371:S373"/>
    <mergeCell ref="T371:T373"/>
    <mergeCell ref="B374:B376"/>
    <mergeCell ref="C374:C376"/>
    <mergeCell ref="F374:F376"/>
    <mergeCell ref="G374:G376"/>
    <mergeCell ref="H374:H376"/>
    <mergeCell ref="I374:I376"/>
    <mergeCell ref="J374:J376"/>
    <mergeCell ref="K374:K376"/>
    <mergeCell ref="L374:L376"/>
    <mergeCell ref="M374:M376"/>
    <mergeCell ref="N374:N376"/>
    <mergeCell ref="O374:O376"/>
    <mergeCell ref="P374:P376"/>
    <mergeCell ref="Q374:Q376"/>
    <mergeCell ref="R374:R376"/>
    <mergeCell ref="S374:S376"/>
    <mergeCell ref="B371:B373"/>
    <mergeCell ref="C371:C373"/>
    <mergeCell ref="F371:F373"/>
    <mergeCell ref="G371:G373"/>
    <mergeCell ref="H371:H373"/>
    <mergeCell ref="I371:I373"/>
    <mergeCell ref="J371:J373"/>
    <mergeCell ref="K371:K373"/>
    <mergeCell ref="L371:L373"/>
    <mergeCell ref="T365:T367"/>
    <mergeCell ref="B368:B370"/>
    <mergeCell ref="C368:C370"/>
    <mergeCell ref="F368:F370"/>
    <mergeCell ref="G368:G370"/>
    <mergeCell ref="H368:H370"/>
    <mergeCell ref="I368:I370"/>
    <mergeCell ref="J368:J370"/>
    <mergeCell ref="K368:K370"/>
    <mergeCell ref="L368:L370"/>
    <mergeCell ref="M368:M370"/>
    <mergeCell ref="N368:N370"/>
    <mergeCell ref="O368:O370"/>
    <mergeCell ref="P368:P370"/>
    <mergeCell ref="Q368:Q370"/>
    <mergeCell ref="R368:R370"/>
    <mergeCell ref="S368:S370"/>
    <mergeCell ref="T368:T370"/>
    <mergeCell ref="M362:M364"/>
    <mergeCell ref="N362:N364"/>
    <mergeCell ref="O362:O364"/>
    <mergeCell ref="P362:P364"/>
    <mergeCell ref="Q362:Q364"/>
    <mergeCell ref="R362:R364"/>
    <mergeCell ref="S362:S364"/>
    <mergeCell ref="T362:T364"/>
    <mergeCell ref="B365:B367"/>
    <mergeCell ref="C365:C367"/>
    <mergeCell ref="F365:F367"/>
    <mergeCell ref="G365:G367"/>
    <mergeCell ref="H365:H367"/>
    <mergeCell ref="I365:I367"/>
    <mergeCell ref="J365:J367"/>
    <mergeCell ref="K365:K367"/>
    <mergeCell ref="L365:L367"/>
    <mergeCell ref="M365:M367"/>
    <mergeCell ref="N365:N367"/>
    <mergeCell ref="O365:O367"/>
    <mergeCell ref="P365:P367"/>
    <mergeCell ref="Q365:Q367"/>
    <mergeCell ref="R365:R367"/>
    <mergeCell ref="S365:S367"/>
    <mergeCell ref="B362:B364"/>
    <mergeCell ref="C362:C364"/>
    <mergeCell ref="F362:F364"/>
    <mergeCell ref="G362:G364"/>
    <mergeCell ref="H362:H364"/>
    <mergeCell ref="I362:I364"/>
    <mergeCell ref="J362:J364"/>
    <mergeCell ref="K362:K364"/>
    <mergeCell ref="L362:L364"/>
    <mergeCell ref="T356:T358"/>
    <mergeCell ref="B359:B361"/>
    <mergeCell ref="C359:C361"/>
    <mergeCell ref="F359:F361"/>
    <mergeCell ref="G359:G361"/>
    <mergeCell ref="H359:H361"/>
    <mergeCell ref="I359:I361"/>
    <mergeCell ref="J359:J361"/>
    <mergeCell ref="K359:K361"/>
    <mergeCell ref="L359:L361"/>
    <mergeCell ref="M359:M361"/>
    <mergeCell ref="N359:N361"/>
    <mergeCell ref="O359:O361"/>
    <mergeCell ref="P359:P361"/>
    <mergeCell ref="Q359:Q361"/>
    <mergeCell ref="R359:R361"/>
    <mergeCell ref="S359:S361"/>
    <mergeCell ref="T359:T361"/>
    <mergeCell ref="M353:M355"/>
    <mergeCell ref="N353:N355"/>
    <mergeCell ref="O353:O355"/>
    <mergeCell ref="P353:P355"/>
    <mergeCell ref="Q353:Q355"/>
    <mergeCell ref="R353:R355"/>
    <mergeCell ref="S353:S355"/>
    <mergeCell ref="T353:T355"/>
    <mergeCell ref="B356:B358"/>
    <mergeCell ref="C356:C358"/>
    <mergeCell ref="F356:F358"/>
    <mergeCell ref="G356:G358"/>
    <mergeCell ref="H356:H358"/>
    <mergeCell ref="I356:I358"/>
    <mergeCell ref="J356:J358"/>
    <mergeCell ref="K356:K358"/>
    <mergeCell ref="L356:L358"/>
    <mergeCell ref="M356:M358"/>
    <mergeCell ref="N356:N358"/>
    <mergeCell ref="O356:O358"/>
    <mergeCell ref="P356:P358"/>
    <mergeCell ref="Q356:Q358"/>
    <mergeCell ref="R356:R358"/>
    <mergeCell ref="S356:S358"/>
    <mergeCell ref="B353:B355"/>
    <mergeCell ref="C353:C355"/>
    <mergeCell ref="F353:F355"/>
    <mergeCell ref="G353:G355"/>
    <mergeCell ref="H353:H355"/>
    <mergeCell ref="I353:I355"/>
    <mergeCell ref="J353:J355"/>
    <mergeCell ref="K353:K355"/>
    <mergeCell ref="L353:L355"/>
    <mergeCell ref="T347:T349"/>
    <mergeCell ref="B350:B352"/>
    <mergeCell ref="C350:C352"/>
    <mergeCell ref="F350:F352"/>
    <mergeCell ref="G350:G352"/>
    <mergeCell ref="H350:H352"/>
    <mergeCell ref="I350:I352"/>
    <mergeCell ref="J350:J352"/>
    <mergeCell ref="K350:K352"/>
    <mergeCell ref="L350:L352"/>
    <mergeCell ref="M350:M352"/>
    <mergeCell ref="N350:N352"/>
    <mergeCell ref="O350:O352"/>
    <mergeCell ref="P350:P352"/>
    <mergeCell ref="Q350:Q352"/>
    <mergeCell ref="R350:R352"/>
    <mergeCell ref="S350:S352"/>
    <mergeCell ref="T350:T352"/>
    <mergeCell ref="M344:M346"/>
    <mergeCell ref="N344:N346"/>
    <mergeCell ref="O344:O346"/>
    <mergeCell ref="P344:P346"/>
    <mergeCell ref="Q344:Q346"/>
    <mergeCell ref="R344:R346"/>
    <mergeCell ref="S344:S346"/>
    <mergeCell ref="T344:T346"/>
    <mergeCell ref="B347:B349"/>
    <mergeCell ref="C347:C349"/>
    <mergeCell ref="F347:F349"/>
    <mergeCell ref="G347:G349"/>
    <mergeCell ref="H347:H349"/>
    <mergeCell ref="I347:I349"/>
    <mergeCell ref="J347:J349"/>
    <mergeCell ref="K347:K349"/>
    <mergeCell ref="L347:L349"/>
    <mergeCell ref="M347:M349"/>
    <mergeCell ref="N347:N349"/>
    <mergeCell ref="O347:O349"/>
    <mergeCell ref="P347:P349"/>
    <mergeCell ref="Q347:Q349"/>
    <mergeCell ref="R347:R349"/>
    <mergeCell ref="S347:S349"/>
    <mergeCell ref="B344:B346"/>
    <mergeCell ref="C344:C346"/>
    <mergeCell ref="F344:F346"/>
    <mergeCell ref="G344:G346"/>
    <mergeCell ref="H344:H346"/>
    <mergeCell ref="I344:I346"/>
    <mergeCell ref="J344:J346"/>
    <mergeCell ref="K344:K346"/>
    <mergeCell ref="L344:L346"/>
    <mergeCell ref="T338:T340"/>
    <mergeCell ref="B341:B343"/>
    <mergeCell ref="C341:C343"/>
    <mergeCell ref="F341:F343"/>
    <mergeCell ref="G341:G343"/>
    <mergeCell ref="H341:H343"/>
    <mergeCell ref="I341:I343"/>
    <mergeCell ref="J341:J343"/>
    <mergeCell ref="K341:K343"/>
    <mergeCell ref="L341:L343"/>
    <mergeCell ref="M341:M343"/>
    <mergeCell ref="N341:N343"/>
    <mergeCell ref="O341:O343"/>
    <mergeCell ref="P341:P343"/>
    <mergeCell ref="Q341:Q343"/>
    <mergeCell ref="R341:R343"/>
    <mergeCell ref="S341:S343"/>
    <mergeCell ref="T341:T343"/>
    <mergeCell ref="M335:M337"/>
    <mergeCell ref="N335:N337"/>
    <mergeCell ref="O335:O337"/>
    <mergeCell ref="P335:P337"/>
    <mergeCell ref="Q335:Q337"/>
    <mergeCell ref="R335:R337"/>
    <mergeCell ref="S335:S337"/>
    <mergeCell ref="T335:T337"/>
    <mergeCell ref="B338:B340"/>
    <mergeCell ref="C338:C340"/>
    <mergeCell ref="F338:F340"/>
    <mergeCell ref="G338:G340"/>
    <mergeCell ref="H338:H340"/>
    <mergeCell ref="I338:I340"/>
    <mergeCell ref="J338:J340"/>
    <mergeCell ref="K338:K340"/>
    <mergeCell ref="L338:L340"/>
    <mergeCell ref="M338:M340"/>
    <mergeCell ref="N338:N340"/>
    <mergeCell ref="O338:O340"/>
    <mergeCell ref="P338:P340"/>
    <mergeCell ref="Q338:Q340"/>
    <mergeCell ref="R338:R340"/>
    <mergeCell ref="S338:S340"/>
    <mergeCell ref="B335:B337"/>
    <mergeCell ref="C335:C337"/>
    <mergeCell ref="F335:F337"/>
    <mergeCell ref="G335:G337"/>
    <mergeCell ref="H335:H337"/>
    <mergeCell ref="I335:I337"/>
    <mergeCell ref="J335:J337"/>
    <mergeCell ref="K335:K337"/>
    <mergeCell ref="L335:L337"/>
    <mergeCell ref="T329:T331"/>
    <mergeCell ref="B332:B334"/>
    <mergeCell ref="C332:C334"/>
    <mergeCell ref="F332:F334"/>
    <mergeCell ref="G332:G334"/>
    <mergeCell ref="H332:H334"/>
    <mergeCell ref="I332:I334"/>
    <mergeCell ref="J332:J334"/>
    <mergeCell ref="K332:K334"/>
    <mergeCell ref="L332:L334"/>
    <mergeCell ref="M332:M334"/>
    <mergeCell ref="N332:N334"/>
    <mergeCell ref="O332:O334"/>
    <mergeCell ref="P332:P334"/>
    <mergeCell ref="Q332:Q334"/>
    <mergeCell ref="R332:R334"/>
    <mergeCell ref="S332:S334"/>
    <mergeCell ref="T332:T334"/>
    <mergeCell ref="M326:M328"/>
    <mergeCell ref="N326:N328"/>
    <mergeCell ref="O326:O328"/>
    <mergeCell ref="P326:P328"/>
    <mergeCell ref="Q326:Q328"/>
    <mergeCell ref="R326:R328"/>
    <mergeCell ref="S326:S328"/>
    <mergeCell ref="T326:T328"/>
    <mergeCell ref="B329:B331"/>
    <mergeCell ref="C329:C331"/>
    <mergeCell ref="F329:F331"/>
    <mergeCell ref="G329:G331"/>
    <mergeCell ref="H329:H331"/>
    <mergeCell ref="I329:I331"/>
    <mergeCell ref="J329:J331"/>
    <mergeCell ref="K329:K331"/>
    <mergeCell ref="L329:L331"/>
    <mergeCell ref="M329:M331"/>
    <mergeCell ref="N329:N331"/>
    <mergeCell ref="O329:O331"/>
    <mergeCell ref="P329:P331"/>
    <mergeCell ref="Q329:Q331"/>
    <mergeCell ref="R329:R331"/>
    <mergeCell ref="S329:S331"/>
    <mergeCell ref="B326:B328"/>
    <mergeCell ref="C326:C328"/>
    <mergeCell ref="F326:F328"/>
    <mergeCell ref="G326:G328"/>
    <mergeCell ref="H326:H328"/>
    <mergeCell ref="I326:I328"/>
    <mergeCell ref="J326:J328"/>
    <mergeCell ref="K326:K328"/>
    <mergeCell ref="L326:L328"/>
    <mergeCell ref="T320:T322"/>
    <mergeCell ref="B323:B325"/>
    <mergeCell ref="C323:C325"/>
    <mergeCell ref="F323:F325"/>
    <mergeCell ref="G323:G325"/>
    <mergeCell ref="H323:H325"/>
    <mergeCell ref="I323:I325"/>
    <mergeCell ref="J323:J325"/>
    <mergeCell ref="K323:K325"/>
    <mergeCell ref="L323:L325"/>
    <mergeCell ref="M323:M325"/>
    <mergeCell ref="N323:N325"/>
    <mergeCell ref="O323:O325"/>
    <mergeCell ref="P323:P325"/>
    <mergeCell ref="Q323:Q325"/>
    <mergeCell ref="R323:R325"/>
    <mergeCell ref="S323:S325"/>
    <mergeCell ref="T323:T325"/>
    <mergeCell ref="M317:M319"/>
    <mergeCell ref="N317:N319"/>
    <mergeCell ref="O317:O319"/>
    <mergeCell ref="P317:P319"/>
    <mergeCell ref="Q317:Q319"/>
    <mergeCell ref="R317:R319"/>
    <mergeCell ref="S317:S319"/>
    <mergeCell ref="T317:T319"/>
    <mergeCell ref="B320:B322"/>
    <mergeCell ref="C320:C322"/>
    <mergeCell ref="F320:F322"/>
    <mergeCell ref="G320:G322"/>
    <mergeCell ref="H320:H322"/>
    <mergeCell ref="I320:I322"/>
    <mergeCell ref="J320:J322"/>
    <mergeCell ref="K320:K322"/>
    <mergeCell ref="L320:L322"/>
    <mergeCell ref="M320:M322"/>
    <mergeCell ref="N320:N322"/>
    <mergeCell ref="O320:O322"/>
    <mergeCell ref="P320:P322"/>
    <mergeCell ref="Q320:Q322"/>
    <mergeCell ref="R320:R322"/>
    <mergeCell ref="S320:S322"/>
    <mergeCell ref="B317:B319"/>
    <mergeCell ref="C317:C319"/>
    <mergeCell ref="F317:F319"/>
    <mergeCell ref="G317:G319"/>
    <mergeCell ref="H317:H319"/>
    <mergeCell ref="I317:I319"/>
    <mergeCell ref="J317:J319"/>
    <mergeCell ref="K317:K319"/>
    <mergeCell ref="L317:L319"/>
    <mergeCell ref="T311:T313"/>
    <mergeCell ref="B314:B316"/>
    <mergeCell ref="C314:C316"/>
    <mergeCell ref="F314:F316"/>
    <mergeCell ref="G314:G316"/>
    <mergeCell ref="H314:H316"/>
    <mergeCell ref="I314:I316"/>
    <mergeCell ref="J314:J316"/>
    <mergeCell ref="K314:K316"/>
    <mergeCell ref="L314:L316"/>
    <mergeCell ref="M314:M316"/>
    <mergeCell ref="N314:N316"/>
    <mergeCell ref="O314:O316"/>
    <mergeCell ref="P314:P316"/>
    <mergeCell ref="Q314:Q316"/>
    <mergeCell ref="R314:R316"/>
    <mergeCell ref="S314:S316"/>
    <mergeCell ref="T314:T316"/>
    <mergeCell ref="M308:M310"/>
    <mergeCell ref="N308:N310"/>
    <mergeCell ref="O308:O310"/>
    <mergeCell ref="P308:P310"/>
    <mergeCell ref="Q308:Q310"/>
    <mergeCell ref="R308:R310"/>
    <mergeCell ref="S308:S310"/>
    <mergeCell ref="T308:T310"/>
    <mergeCell ref="B311:B313"/>
    <mergeCell ref="C311:C313"/>
    <mergeCell ref="F311:F313"/>
    <mergeCell ref="G311:G313"/>
    <mergeCell ref="H311:H313"/>
    <mergeCell ref="I311:I313"/>
    <mergeCell ref="J311:J313"/>
    <mergeCell ref="K311:K313"/>
    <mergeCell ref="L311:L313"/>
    <mergeCell ref="M311:M313"/>
    <mergeCell ref="N311:N313"/>
    <mergeCell ref="O311:O313"/>
    <mergeCell ref="P311:P313"/>
    <mergeCell ref="Q311:Q313"/>
    <mergeCell ref="R311:R313"/>
    <mergeCell ref="S311:S313"/>
    <mergeCell ref="B308:B310"/>
    <mergeCell ref="C308:C310"/>
    <mergeCell ref="F308:F310"/>
    <mergeCell ref="G308:G310"/>
    <mergeCell ref="H308:H310"/>
    <mergeCell ref="I308:I310"/>
    <mergeCell ref="J308:J310"/>
    <mergeCell ref="K308:K310"/>
    <mergeCell ref="L308:L310"/>
    <mergeCell ref="T302:T304"/>
    <mergeCell ref="B305:B307"/>
    <mergeCell ref="C305:C307"/>
    <mergeCell ref="F305:F307"/>
    <mergeCell ref="G305:G307"/>
    <mergeCell ref="H305:H307"/>
    <mergeCell ref="I305:I307"/>
    <mergeCell ref="J305:J307"/>
    <mergeCell ref="K305:K307"/>
    <mergeCell ref="L305:L307"/>
    <mergeCell ref="M305:M307"/>
    <mergeCell ref="N305:N307"/>
    <mergeCell ref="O305:O307"/>
    <mergeCell ref="P305:P307"/>
    <mergeCell ref="Q305:Q307"/>
    <mergeCell ref="R305:R307"/>
    <mergeCell ref="S305:S307"/>
    <mergeCell ref="T305:T307"/>
    <mergeCell ref="M299:M301"/>
    <mergeCell ref="N299:N301"/>
    <mergeCell ref="O299:O301"/>
    <mergeCell ref="P299:P301"/>
    <mergeCell ref="Q299:Q301"/>
    <mergeCell ref="R299:R301"/>
    <mergeCell ref="S299:S301"/>
    <mergeCell ref="T299:T301"/>
    <mergeCell ref="B302:B304"/>
    <mergeCell ref="C302:C304"/>
    <mergeCell ref="F302:F304"/>
    <mergeCell ref="G302:G304"/>
    <mergeCell ref="H302:H304"/>
    <mergeCell ref="I302:I304"/>
    <mergeCell ref="J302:J304"/>
    <mergeCell ref="K302:K304"/>
    <mergeCell ref="L302:L304"/>
    <mergeCell ref="M302:M304"/>
    <mergeCell ref="N302:N304"/>
    <mergeCell ref="O302:O304"/>
    <mergeCell ref="P302:P304"/>
    <mergeCell ref="Q302:Q304"/>
    <mergeCell ref="R302:R304"/>
    <mergeCell ref="S302:S304"/>
    <mergeCell ref="B299:B301"/>
    <mergeCell ref="C299:C301"/>
    <mergeCell ref="F299:F301"/>
    <mergeCell ref="G299:G301"/>
    <mergeCell ref="H299:H301"/>
    <mergeCell ref="I299:I301"/>
    <mergeCell ref="J299:J301"/>
    <mergeCell ref="K299:K301"/>
    <mergeCell ref="L299:L301"/>
    <mergeCell ref="T293:T295"/>
    <mergeCell ref="B296:B298"/>
    <mergeCell ref="C296:C298"/>
    <mergeCell ref="F296:F298"/>
    <mergeCell ref="G296:G298"/>
    <mergeCell ref="H296:H298"/>
    <mergeCell ref="I296:I298"/>
    <mergeCell ref="J296:J298"/>
    <mergeCell ref="K296:K298"/>
    <mergeCell ref="L296:L298"/>
    <mergeCell ref="M296:M298"/>
    <mergeCell ref="N296:N298"/>
    <mergeCell ref="O296:O298"/>
    <mergeCell ref="P296:P298"/>
    <mergeCell ref="Q296:Q298"/>
    <mergeCell ref="R296:R298"/>
    <mergeCell ref="S296:S298"/>
    <mergeCell ref="T296:T298"/>
    <mergeCell ref="M290:M292"/>
    <mergeCell ref="N290:N292"/>
    <mergeCell ref="O290:O292"/>
    <mergeCell ref="P290:P292"/>
    <mergeCell ref="Q290:Q292"/>
    <mergeCell ref="R290:R292"/>
    <mergeCell ref="S290:S292"/>
    <mergeCell ref="T290:T292"/>
    <mergeCell ref="B293:B295"/>
    <mergeCell ref="C293:C295"/>
    <mergeCell ref="F293:F295"/>
    <mergeCell ref="G293:G295"/>
    <mergeCell ref="H293:H295"/>
    <mergeCell ref="I293:I295"/>
    <mergeCell ref="J293:J295"/>
    <mergeCell ref="K293:K295"/>
    <mergeCell ref="L293:L295"/>
    <mergeCell ref="M293:M295"/>
    <mergeCell ref="N293:N295"/>
    <mergeCell ref="O293:O295"/>
    <mergeCell ref="P293:P295"/>
    <mergeCell ref="Q293:Q295"/>
    <mergeCell ref="R293:R295"/>
    <mergeCell ref="S293:S295"/>
    <mergeCell ref="B290:B292"/>
    <mergeCell ref="C290:C292"/>
    <mergeCell ref="F290:F292"/>
    <mergeCell ref="G290:G292"/>
    <mergeCell ref="H290:H292"/>
    <mergeCell ref="I290:I292"/>
    <mergeCell ref="J290:J292"/>
    <mergeCell ref="K290:K292"/>
    <mergeCell ref="L290:L292"/>
    <mergeCell ref="T284:T286"/>
    <mergeCell ref="B287:B289"/>
    <mergeCell ref="C287:C289"/>
    <mergeCell ref="F287:F289"/>
    <mergeCell ref="G287:G289"/>
    <mergeCell ref="H287:H289"/>
    <mergeCell ref="I287:I289"/>
    <mergeCell ref="J287:J289"/>
    <mergeCell ref="K287:K289"/>
    <mergeCell ref="L287:L289"/>
    <mergeCell ref="M287:M289"/>
    <mergeCell ref="N287:N289"/>
    <mergeCell ref="O287:O289"/>
    <mergeCell ref="P287:P289"/>
    <mergeCell ref="Q287:Q289"/>
    <mergeCell ref="R287:R289"/>
    <mergeCell ref="S287:S289"/>
    <mergeCell ref="T287:T289"/>
    <mergeCell ref="M281:M283"/>
    <mergeCell ref="N281:N283"/>
    <mergeCell ref="O281:O283"/>
    <mergeCell ref="P281:P283"/>
    <mergeCell ref="Q281:Q283"/>
    <mergeCell ref="R281:R283"/>
    <mergeCell ref="S281:S283"/>
    <mergeCell ref="T281:T283"/>
    <mergeCell ref="B284:B286"/>
    <mergeCell ref="C284:C286"/>
    <mergeCell ref="F284:F286"/>
    <mergeCell ref="G284:G286"/>
    <mergeCell ref="H284:H286"/>
    <mergeCell ref="I284:I286"/>
    <mergeCell ref="J284:J286"/>
    <mergeCell ref="K284:K286"/>
    <mergeCell ref="L284:L286"/>
    <mergeCell ref="M284:M286"/>
    <mergeCell ref="N284:N286"/>
    <mergeCell ref="O284:O286"/>
    <mergeCell ref="P284:P286"/>
    <mergeCell ref="Q284:Q286"/>
    <mergeCell ref="R284:R286"/>
    <mergeCell ref="S284:S286"/>
    <mergeCell ref="B281:B283"/>
    <mergeCell ref="C281:C283"/>
    <mergeCell ref="F281:F283"/>
    <mergeCell ref="G281:G283"/>
    <mergeCell ref="H281:H283"/>
    <mergeCell ref="I281:I283"/>
    <mergeCell ref="J281:J283"/>
    <mergeCell ref="K281:K283"/>
    <mergeCell ref="L281:L283"/>
    <mergeCell ref="T275:T277"/>
    <mergeCell ref="B278:B280"/>
    <mergeCell ref="C278:C280"/>
    <mergeCell ref="F278:F280"/>
    <mergeCell ref="G278:G280"/>
    <mergeCell ref="H278:H280"/>
    <mergeCell ref="I278:I280"/>
    <mergeCell ref="J278:J280"/>
    <mergeCell ref="K278:K280"/>
    <mergeCell ref="L278:L280"/>
    <mergeCell ref="M278:M280"/>
    <mergeCell ref="N278:N280"/>
    <mergeCell ref="O278:O280"/>
    <mergeCell ref="P278:P280"/>
    <mergeCell ref="Q278:Q280"/>
    <mergeCell ref="R278:R280"/>
    <mergeCell ref="S278:S280"/>
    <mergeCell ref="T278:T280"/>
    <mergeCell ref="M272:M274"/>
    <mergeCell ref="N272:N274"/>
    <mergeCell ref="O272:O274"/>
    <mergeCell ref="P272:P274"/>
    <mergeCell ref="Q272:Q274"/>
    <mergeCell ref="R272:R274"/>
    <mergeCell ref="S272:S274"/>
    <mergeCell ref="T272:T274"/>
    <mergeCell ref="B275:B277"/>
    <mergeCell ref="C275:C277"/>
    <mergeCell ref="F275:F277"/>
    <mergeCell ref="G275:G277"/>
    <mergeCell ref="H275:H277"/>
    <mergeCell ref="I275:I277"/>
    <mergeCell ref="J275:J277"/>
    <mergeCell ref="K275:K277"/>
    <mergeCell ref="L275:L277"/>
    <mergeCell ref="M275:M277"/>
    <mergeCell ref="N275:N277"/>
    <mergeCell ref="O275:O277"/>
    <mergeCell ref="P275:P277"/>
    <mergeCell ref="Q275:Q277"/>
    <mergeCell ref="R275:R277"/>
    <mergeCell ref="S275:S277"/>
    <mergeCell ref="B272:B274"/>
    <mergeCell ref="C272:C274"/>
    <mergeCell ref="F272:F274"/>
    <mergeCell ref="G272:G274"/>
    <mergeCell ref="H272:H274"/>
    <mergeCell ref="I272:I274"/>
    <mergeCell ref="J272:J274"/>
    <mergeCell ref="K272:K274"/>
    <mergeCell ref="L272:L274"/>
    <mergeCell ref="T266:T268"/>
    <mergeCell ref="B269:B271"/>
    <mergeCell ref="C269:C271"/>
    <mergeCell ref="F269:F271"/>
    <mergeCell ref="G269:G271"/>
    <mergeCell ref="H269:H271"/>
    <mergeCell ref="I269:I271"/>
    <mergeCell ref="J269:J271"/>
    <mergeCell ref="K269:K271"/>
    <mergeCell ref="L269:L271"/>
    <mergeCell ref="M269:M271"/>
    <mergeCell ref="N269:N271"/>
    <mergeCell ref="O269:O271"/>
    <mergeCell ref="P269:P271"/>
    <mergeCell ref="Q269:Q271"/>
    <mergeCell ref="R269:R271"/>
    <mergeCell ref="S269:S271"/>
    <mergeCell ref="T269:T271"/>
    <mergeCell ref="M263:M265"/>
    <mergeCell ref="N263:N265"/>
    <mergeCell ref="O263:O265"/>
    <mergeCell ref="P263:P265"/>
    <mergeCell ref="Q263:Q265"/>
    <mergeCell ref="R263:R265"/>
    <mergeCell ref="S263:S265"/>
    <mergeCell ref="T263:T265"/>
    <mergeCell ref="B266:B268"/>
    <mergeCell ref="C266:C268"/>
    <mergeCell ref="F266:F268"/>
    <mergeCell ref="G266:G268"/>
    <mergeCell ref="H266:H268"/>
    <mergeCell ref="I266:I268"/>
    <mergeCell ref="J266:J268"/>
    <mergeCell ref="K266:K268"/>
    <mergeCell ref="L266:L268"/>
    <mergeCell ref="M266:M268"/>
    <mergeCell ref="N266:N268"/>
    <mergeCell ref="O266:O268"/>
    <mergeCell ref="P266:P268"/>
    <mergeCell ref="Q266:Q268"/>
    <mergeCell ref="R266:R268"/>
    <mergeCell ref="S266:S268"/>
    <mergeCell ref="B263:B265"/>
    <mergeCell ref="C263:C265"/>
    <mergeCell ref="F263:F265"/>
    <mergeCell ref="G263:G265"/>
    <mergeCell ref="H263:H265"/>
    <mergeCell ref="I263:I265"/>
    <mergeCell ref="J263:J265"/>
    <mergeCell ref="K263:K265"/>
    <mergeCell ref="L263:L265"/>
    <mergeCell ref="T257:T259"/>
    <mergeCell ref="B260:B262"/>
    <mergeCell ref="C260:C262"/>
    <mergeCell ref="F260:F262"/>
    <mergeCell ref="G260:G262"/>
    <mergeCell ref="H260:H262"/>
    <mergeCell ref="I260:I262"/>
    <mergeCell ref="J260:J262"/>
    <mergeCell ref="K260:K262"/>
    <mergeCell ref="L260:L262"/>
    <mergeCell ref="M260:M262"/>
    <mergeCell ref="N260:N262"/>
    <mergeCell ref="O260:O262"/>
    <mergeCell ref="P260:P262"/>
    <mergeCell ref="Q260:Q262"/>
    <mergeCell ref="R260:R262"/>
    <mergeCell ref="S260:S262"/>
    <mergeCell ref="T260:T262"/>
    <mergeCell ref="M254:M256"/>
    <mergeCell ref="N254:N256"/>
    <mergeCell ref="O254:O256"/>
    <mergeCell ref="P254:P256"/>
    <mergeCell ref="Q254:Q256"/>
    <mergeCell ref="R254:R256"/>
    <mergeCell ref="S254:S256"/>
    <mergeCell ref="T254:T256"/>
    <mergeCell ref="B257:B259"/>
    <mergeCell ref="C257:C259"/>
    <mergeCell ref="F257:F259"/>
    <mergeCell ref="G257:G259"/>
    <mergeCell ref="H257:H259"/>
    <mergeCell ref="I257:I259"/>
    <mergeCell ref="J257:J259"/>
    <mergeCell ref="K257:K259"/>
    <mergeCell ref="L257:L259"/>
    <mergeCell ref="M257:M259"/>
    <mergeCell ref="N257:N259"/>
    <mergeCell ref="O257:O259"/>
    <mergeCell ref="P257:P259"/>
    <mergeCell ref="Q257:Q259"/>
    <mergeCell ref="R257:R259"/>
    <mergeCell ref="S257:S259"/>
    <mergeCell ref="B254:B256"/>
    <mergeCell ref="C254:C256"/>
    <mergeCell ref="F254:F256"/>
    <mergeCell ref="G254:G256"/>
    <mergeCell ref="H254:H256"/>
    <mergeCell ref="I254:I256"/>
    <mergeCell ref="J254:J256"/>
    <mergeCell ref="K254:K256"/>
    <mergeCell ref="L254:L256"/>
    <mergeCell ref="T248:T250"/>
    <mergeCell ref="B251:B253"/>
    <mergeCell ref="C251:C253"/>
    <mergeCell ref="F251:F253"/>
    <mergeCell ref="G251:G253"/>
    <mergeCell ref="H251:H253"/>
    <mergeCell ref="I251:I253"/>
    <mergeCell ref="J251:J253"/>
    <mergeCell ref="K251:K253"/>
    <mergeCell ref="L251:L253"/>
    <mergeCell ref="M251:M253"/>
    <mergeCell ref="N251:N253"/>
    <mergeCell ref="O251:O253"/>
    <mergeCell ref="P251:P253"/>
    <mergeCell ref="Q251:Q253"/>
    <mergeCell ref="R251:R253"/>
    <mergeCell ref="S251:S253"/>
    <mergeCell ref="T251:T253"/>
    <mergeCell ref="M245:M247"/>
    <mergeCell ref="N245:N247"/>
    <mergeCell ref="O245:O247"/>
    <mergeCell ref="P245:P247"/>
    <mergeCell ref="Q245:Q247"/>
    <mergeCell ref="R245:R247"/>
    <mergeCell ref="S245:S247"/>
    <mergeCell ref="T245:T247"/>
    <mergeCell ref="B248:B250"/>
    <mergeCell ref="C248:C250"/>
    <mergeCell ref="F248:F250"/>
    <mergeCell ref="G248:G250"/>
    <mergeCell ref="H248:H250"/>
    <mergeCell ref="I248:I250"/>
    <mergeCell ref="J248:J250"/>
    <mergeCell ref="K248:K250"/>
    <mergeCell ref="L248:L250"/>
    <mergeCell ref="M248:M250"/>
    <mergeCell ref="N248:N250"/>
    <mergeCell ref="O248:O250"/>
    <mergeCell ref="P248:P250"/>
    <mergeCell ref="Q248:Q250"/>
    <mergeCell ref="R248:R250"/>
    <mergeCell ref="S248:S250"/>
    <mergeCell ref="B245:B247"/>
    <mergeCell ref="C245:C247"/>
    <mergeCell ref="F245:F247"/>
    <mergeCell ref="G245:G247"/>
    <mergeCell ref="H245:H247"/>
    <mergeCell ref="I245:I247"/>
    <mergeCell ref="J245:J247"/>
    <mergeCell ref="K245:K247"/>
    <mergeCell ref="L245:L247"/>
    <mergeCell ref="T239:T241"/>
    <mergeCell ref="B242:B244"/>
    <mergeCell ref="C242:C244"/>
    <mergeCell ref="F242:F244"/>
    <mergeCell ref="G242:G244"/>
    <mergeCell ref="H242:H244"/>
    <mergeCell ref="I242:I244"/>
    <mergeCell ref="J242:J244"/>
    <mergeCell ref="K242:K244"/>
    <mergeCell ref="L242:L244"/>
    <mergeCell ref="M242:M244"/>
    <mergeCell ref="N242:N244"/>
    <mergeCell ref="O242:O244"/>
    <mergeCell ref="P242:P244"/>
    <mergeCell ref="Q242:Q244"/>
    <mergeCell ref="R242:R244"/>
    <mergeCell ref="S242:S244"/>
    <mergeCell ref="T242:T244"/>
    <mergeCell ref="M236:M238"/>
    <mergeCell ref="N236:N238"/>
    <mergeCell ref="O236:O238"/>
    <mergeCell ref="P236:P238"/>
    <mergeCell ref="Q236:Q238"/>
    <mergeCell ref="R236:R238"/>
    <mergeCell ref="S236:S238"/>
    <mergeCell ref="T236:T238"/>
    <mergeCell ref="B239:B241"/>
    <mergeCell ref="C239:C241"/>
    <mergeCell ref="F239:F241"/>
    <mergeCell ref="G239:G241"/>
    <mergeCell ref="H239:H241"/>
    <mergeCell ref="I239:I241"/>
    <mergeCell ref="J239:J241"/>
    <mergeCell ref="K239:K241"/>
    <mergeCell ref="L239:L241"/>
    <mergeCell ref="M239:M241"/>
    <mergeCell ref="N239:N241"/>
    <mergeCell ref="O239:O241"/>
    <mergeCell ref="P239:P241"/>
    <mergeCell ref="Q239:Q241"/>
    <mergeCell ref="R239:R241"/>
    <mergeCell ref="S239:S241"/>
    <mergeCell ref="B236:B238"/>
    <mergeCell ref="C236:C238"/>
    <mergeCell ref="F236:F238"/>
    <mergeCell ref="G236:G238"/>
    <mergeCell ref="H236:H238"/>
    <mergeCell ref="I236:I238"/>
    <mergeCell ref="J236:J238"/>
    <mergeCell ref="K236:K238"/>
    <mergeCell ref="L236:L238"/>
    <mergeCell ref="T230:T232"/>
    <mergeCell ref="B233:B235"/>
    <mergeCell ref="C233:C235"/>
    <mergeCell ref="F233:F235"/>
    <mergeCell ref="G233:G235"/>
    <mergeCell ref="H233:H235"/>
    <mergeCell ref="I233:I235"/>
    <mergeCell ref="J233:J235"/>
    <mergeCell ref="K233:K235"/>
    <mergeCell ref="L233:L235"/>
    <mergeCell ref="M233:M235"/>
    <mergeCell ref="N233:N235"/>
    <mergeCell ref="O233:O235"/>
    <mergeCell ref="P233:P235"/>
    <mergeCell ref="Q233:Q235"/>
    <mergeCell ref="R233:R235"/>
    <mergeCell ref="S233:S235"/>
    <mergeCell ref="T233:T235"/>
    <mergeCell ref="M227:M229"/>
    <mergeCell ref="N227:N229"/>
    <mergeCell ref="O227:O229"/>
    <mergeCell ref="P227:P229"/>
    <mergeCell ref="Q227:Q229"/>
    <mergeCell ref="R227:R229"/>
    <mergeCell ref="S227:S229"/>
    <mergeCell ref="T227:T229"/>
    <mergeCell ref="B230:B232"/>
    <mergeCell ref="C230:C232"/>
    <mergeCell ref="F230:F232"/>
    <mergeCell ref="G230:G232"/>
    <mergeCell ref="H230:H232"/>
    <mergeCell ref="I230:I232"/>
    <mergeCell ref="J230:J232"/>
    <mergeCell ref="K230:K232"/>
    <mergeCell ref="L230:L232"/>
    <mergeCell ref="M230:M232"/>
    <mergeCell ref="N230:N232"/>
    <mergeCell ref="O230:O232"/>
    <mergeCell ref="P230:P232"/>
    <mergeCell ref="Q230:Q232"/>
    <mergeCell ref="R230:R232"/>
    <mergeCell ref="S230:S232"/>
    <mergeCell ref="B227:B229"/>
    <mergeCell ref="C227:C229"/>
    <mergeCell ref="F227:F229"/>
    <mergeCell ref="G227:G229"/>
    <mergeCell ref="H227:H229"/>
    <mergeCell ref="I227:I229"/>
    <mergeCell ref="J227:J229"/>
    <mergeCell ref="K227:K229"/>
    <mergeCell ref="L227:L229"/>
    <mergeCell ref="T221:T223"/>
    <mergeCell ref="B224:B226"/>
    <mergeCell ref="C224:C226"/>
    <mergeCell ref="F224:F226"/>
    <mergeCell ref="G224:G226"/>
    <mergeCell ref="H224:H226"/>
    <mergeCell ref="I224:I226"/>
    <mergeCell ref="J224:J226"/>
    <mergeCell ref="K224:K226"/>
    <mergeCell ref="L224:L226"/>
    <mergeCell ref="M224:M226"/>
    <mergeCell ref="N224:N226"/>
    <mergeCell ref="O224:O226"/>
    <mergeCell ref="P224:P226"/>
    <mergeCell ref="Q224:Q226"/>
    <mergeCell ref="R224:R226"/>
    <mergeCell ref="S224:S226"/>
    <mergeCell ref="T224:T226"/>
    <mergeCell ref="M218:M220"/>
    <mergeCell ref="N218:N220"/>
    <mergeCell ref="O218:O220"/>
    <mergeCell ref="P218:P220"/>
    <mergeCell ref="Q218:Q220"/>
    <mergeCell ref="R218:R220"/>
    <mergeCell ref="S218:S220"/>
    <mergeCell ref="T218:T220"/>
    <mergeCell ref="B221:B223"/>
    <mergeCell ref="C221:C223"/>
    <mergeCell ref="F221:F223"/>
    <mergeCell ref="G221:G223"/>
    <mergeCell ref="H221:H223"/>
    <mergeCell ref="I221:I223"/>
    <mergeCell ref="J221:J223"/>
    <mergeCell ref="K221:K223"/>
    <mergeCell ref="L221:L223"/>
    <mergeCell ref="M221:M223"/>
    <mergeCell ref="N221:N223"/>
    <mergeCell ref="O221:O223"/>
    <mergeCell ref="P221:P223"/>
    <mergeCell ref="Q221:Q223"/>
    <mergeCell ref="R221:R223"/>
    <mergeCell ref="S221:S223"/>
    <mergeCell ref="B218:B220"/>
    <mergeCell ref="C218:C220"/>
    <mergeCell ref="F218:F220"/>
    <mergeCell ref="G218:G220"/>
    <mergeCell ref="H218:H220"/>
    <mergeCell ref="I218:I220"/>
    <mergeCell ref="J218:J220"/>
    <mergeCell ref="K218:K220"/>
    <mergeCell ref="L218:L220"/>
    <mergeCell ref="T212:T214"/>
    <mergeCell ref="B215:B217"/>
    <mergeCell ref="C215:C217"/>
    <mergeCell ref="F215:F217"/>
    <mergeCell ref="G215:G217"/>
    <mergeCell ref="H215:H217"/>
    <mergeCell ref="I215:I217"/>
    <mergeCell ref="J215:J217"/>
    <mergeCell ref="K215:K217"/>
    <mergeCell ref="L215:L217"/>
    <mergeCell ref="M215:M217"/>
    <mergeCell ref="N215:N217"/>
    <mergeCell ref="O215:O217"/>
    <mergeCell ref="P215:P217"/>
    <mergeCell ref="Q215:Q217"/>
    <mergeCell ref="R215:R217"/>
    <mergeCell ref="S215:S217"/>
    <mergeCell ref="T215:T217"/>
    <mergeCell ref="M209:M211"/>
    <mergeCell ref="N209:N211"/>
    <mergeCell ref="O209:O211"/>
    <mergeCell ref="P209:P211"/>
    <mergeCell ref="Q209:Q211"/>
    <mergeCell ref="R209:R211"/>
    <mergeCell ref="S209:S211"/>
    <mergeCell ref="T209:T211"/>
    <mergeCell ref="B212:B214"/>
    <mergeCell ref="C212:C214"/>
    <mergeCell ref="F212:F214"/>
    <mergeCell ref="G212:G214"/>
    <mergeCell ref="H212:H214"/>
    <mergeCell ref="I212:I214"/>
    <mergeCell ref="J212:J214"/>
    <mergeCell ref="K212:K214"/>
    <mergeCell ref="L212:L214"/>
    <mergeCell ref="M212:M214"/>
    <mergeCell ref="N212:N214"/>
    <mergeCell ref="O212:O214"/>
    <mergeCell ref="P212:P214"/>
    <mergeCell ref="Q212:Q214"/>
    <mergeCell ref="R212:R214"/>
    <mergeCell ref="S212:S214"/>
    <mergeCell ref="B209:B211"/>
    <mergeCell ref="C209:C211"/>
    <mergeCell ref="F209:F211"/>
    <mergeCell ref="G209:G211"/>
    <mergeCell ref="H209:H211"/>
    <mergeCell ref="I209:I211"/>
    <mergeCell ref="J209:J211"/>
    <mergeCell ref="K209:K211"/>
    <mergeCell ref="L209:L211"/>
    <mergeCell ref="T203:T205"/>
    <mergeCell ref="B206:B208"/>
    <mergeCell ref="C206:C208"/>
    <mergeCell ref="F206:F208"/>
    <mergeCell ref="G206:G208"/>
    <mergeCell ref="H206:H208"/>
    <mergeCell ref="I206:I208"/>
    <mergeCell ref="J206:J208"/>
    <mergeCell ref="K206:K208"/>
    <mergeCell ref="L206:L208"/>
    <mergeCell ref="M206:M208"/>
    <mergeCell ref="N206:N208"/>
    <mergeCell ref="O206:O208"/>
    <mergeCell ref="P206:P208"/>
    <mergeCell ref="Q206:Q208"/>
    <mergeCell ref="R206:R208"/>
    <mergeCell ref="S206:S208"/>
    <mergeCell ref="T206:T208"/>
    <mergeCell ref="M200:M202"/>
    <mergeCell ref="N200:N202"/>
    <mergeCell ref="O200:O202"/>
    <mergeCell ref="P200:P202"/>
    <mergeCell ref="Q200:Q202"/>
    <mergeCell ref="R200:R202"/>
    <mergeCell ref="S200:S202"/>
    <mergeCell ref="T200:T202"/>
    <mergeCell ref="B203:B205"/>
    <mergeCell ref="C203:C205"/>
    <mergeCell ref="F203:F205"/>
    <mergeCell ref="G203:G205"/>
    <mergeCell ref="H203:H205"/>
    <mergeCell ref="I203:I205"/>
    <mergeCell ref="J203:J205"/>
    <mergeCell ref="K203:K205"/>
    <mergeCell ref="L203:L205"/>
    <mergeCell ref="M203:M205"/>
    <mergeCell ref="N203:N205"/>
    <mergeCell ref="O203:O205"/>
    <mergeCell ref="P203:P205"/>
    <mergeCell ref="Q203:Q205"/>
    <mergeCell ref="R203:R205"/>
    <mergeCell ref="S203:S205"/>
    <mergeCell ref="B200:B202"/>
    <mergeCell ref="C200:C202"/>
    <mergeCell ref="F200:F202"/>
    <mergeCell ref="G200:G202"/>
    <mergeCell ref="H200:H202"/>
    <mergeCell ref="I200:I202"/>
    <mergeCell ref="J200:J202"/>
    <mergeCell ref="K200:K202"/>
    <mergeCell ref="L200:L202"/>
    <mergeCell ref="T194:T196"/>
    <mergeCell ref="B197:B199"/>
    <mergeCell ref="C197:C199"/>
    <mergeCell ref="F197:F199"/>
    <mergeCell ref="G197:G199"/>
    <mergeCell ref="H197:H199"/>
    <mergeCell ref="I197:I199"/>
    <mergeCell ref="J197:J199"/>
    <mergeCell ref="K197:K199"/>
    <mergeCell ref="L197:L199"/>
    <mergeCell ref="M197:M199"/>
    <mergeCell ref="N197:N199"/>
    <mergeCell ref="O197:O199"/>
    <mergeCell ref="P197:P199"/>
    <mergeCell ref="Q197:Q199"/>
    <mergeCell ref="R197:R199"/>
    <mergeCell ref="S197:S199"/>
    <mergeCell ref="T197:T199"/>
    <mergeCell ref="M191:M193"/>
    <mergeCell ref="N191:N193"/>
    <mergeCell ref="O191:O193"/>
    <mergeCell ref="P191:P193"/>
    <mergeCell ref="Q191:Q193"/>
    <mergeCell ref="R191:R193"/>
    <mergeCell ref="S191:S193"/>
    <mergeCell ref="T191:T193"/>
    <mergeCell ref="B194:B196"/>
    <mergeCell ref="C194:C196"/>
    <mergeCell ref="F194:F196"/>
    <mergeCell ref="G194:G196"/>
    <mergeCell ref="H194:H196"/>
    <mergeCell ref="I194:I196"/>
    <mergeCell ref="J194:J196"/>
    <mergeCell ref="K194:K196"/>
    <mergeCell ref="L194:L196"/>
    <mergeCell ref="M194:M196"/>
    <mergeCell ref="N194:N196"/>
    <mergeCell ref="O194:O196"/>
    <mergeCell ref="P194:P196"/>
    <mergeCell ref="Q194:Q196"/>
    <mergeCell ref="R194:R196"/>
    <mergeCell ref="S194:S196"/>
    <mergeCell ref="R185:R187"/>
    <mergeCell ref="S185:S187"/>
    <mergeCell ref="T185:T187"/>
    <mergeCell ref="B188:B190"/>
    <mergeCell ref="C188:C190"/>
    <mergeCell ref="F188:F190"/>
    <mergeCell ref="G188:G190"/>
    <mergeCell ref="H188:H190"/>
    <mergeCell ref="I188:I190"/>
    <mergeCell ref="J188:J190"/>
    <mergeCell ref="K188:K190"/>
    <mergeCell ref="L188:L190"/>
    <mergeCell ref="M188:M190"/>
    <mergeCell ref="N188:N190"/>
    <mergeCell ref="O188:O190"/>
    <mergeCell ref="P188:P190"/>
    <mergeCell ref="Q188:Q190"/>
    <mergeCell ref="R188:R190"/>
    <mergeCell ref="S188:S190"/>
    <mergeCell ref="T188:T190"/>
    <mergeCell ref="I185:I187"/>
    <mergeCell ref="J185:J187"/>
    <mergeCell ref="K185:K187"/>
    <mergeCell ref="L185:L187"/>
    <mergeCell ref="M185:M187"/>
    <mergeCell ref="N185:N187"/>
    <mergeCell ref="O185:O187"/>
    <mergeCell ref="P185:P187"/>
    <mergeCell ref="Q185:Q187"/>
    <mergeCell ref="M179:M181"/>
    <mergeCell ref="N179:N181"/>
    <mergeCell ref="O179:O181"/>
    <mergeCell ref="P179:P181"/>
    <mergeCell ref="Q179:Q181"/>
    <mergeCell ref="R179:R181"/>
    <mergeCell ref="S179:S181"/>
    <mergeCell ref="T179:T181"/>
    <mergeCell ref="B182:B184"/>
    <mergeCell ref="C182:C184"/>
    <mergeCell ref="F182:F184"/>
    <mergeCell ref="G182:G184"/>
    <mergeCell ref="H182:H184"/>
    <mergeCell ref="I182:I184"/>
    <mergeCell ref="J182:J184"/>
    <mergeCell ref="K182:K184"/>
    <mergeCell ref="L182:L184"/>
    <mergeCell ref="M182:M184"/>
    <mergeCell ref="N182:N184"/>
    <mergeCell ref="O182:O184"/>
    <mergeCell ref="P182:P184"/>
    <mergeCell ref="Q182:Q184"/>
    <mergeCell ref="R182:R184"/>
    <mergeCell ref="S182:S184"/>
    <mergeCell ref="B191:B193"/>
    <mergeCell ref="C191:C193"/>
    <mergeCell ref="F191:F193"/>
    <mergeCell ref="G191:G193"/>
    <mergeCell ref="H191:H193"/>
    <mergeCell ref="I191:I193"/>
    <mergeCell ref="J191:J193"/>
    <mergeCell ref="K191:K193"/>
    <mergeCell ref="L191:L193"/>
    <mergeCell ref="T182:T184"/>
    <mergeCell ref="B185:B187"/>
    <mergeCell ref="C185:C187"/>
    <mergeCell ref="F185:F187"/>
    <mergeCell ref="G185:G187"/>
    <mergeCell ref="H185:H187"/>
    <mergeCell ref="B179:B181"/>
    <mergeCell ref="C179:C181"/>
    <mergeCell ref="F179:F181"/>
    <mergeCell ref="G179:G181"/>
    <mergeCell ref="H179:H181"/>
    <mergeCell ref="I179:I181"/>
    <mergeCell ref="J179:J181"/>
    <mergeCell ref="K179:K181"/>
    <mergeCell ref="L179:L181"/>
    <mergeCell ref="T173:T175"/>
    <mergeCell ref="B176:B178"/>
    <mergeCell ref="C176:C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R176:R178"/>
    <mergeCell ref="S176:S178"/>
    <mergeCell ref="T176:T178"/>
    <mergeCell ref="M170:M172"/>
    <mergeCell ref="N170:N172"/>
    <mergeCell ref="O170:O172"/>
    <mergeCell ref="P170:P172"/>
    <mergeCell ref="Q170:Q172"/>
    <mergeCell ref="R170:R172"/>
    <mergeCell ref="S170:S172"/>
    <mergeCell ref="T170:T172"/>
    <mergeCell ref="B173:B175"/>
    <mergeCell ref="C173:C175"/>
    <mergeCell ref="F173:F175"/>
    <mergeCell ref="G173:G175"/>
    <mergeCell ref="H173:H175"/>
    <mergeCell ref="I173:I175"/>
    <mergeCell ref="J173:J175"/>
    <mergeCell ref="K173:K175"/>
    <mergeCell ref="L173:L175"/>
    <mergeCell ref="M173:M175"/>
    <mergeCell ref="N173:N175"/>
    <mergeCell ref="O173:O175"/>
    <mergeCell ref="P173:P175"/>
    <mergeCell ref="Q173:Q175"/>
    <mergeCell ref="R173:R175"/>
    <mergeCell ref="S173:S175"/>
    <mergeCell ref="B170:B172"/>
    <mergeCell ref="C170:C172"/>
    <mergeCell ref="F170:F172"/>
    <mergeCell ref="G170:G172"/>
    <mergeCell ref="H170:H172"/>
    <mergeCell ref="I170:I172"/>
    <mergeCell ref="J170:J172"/>
    <mergeCell ref="K170:K172"/>
    <mergeCell ref="L170:L172"/>
    <mergeCell ref="T164:T166"/>
    <mergeCell ref="B167:B169"/>
    <mergeCell ref="C167:C169"/>
    <mergeCell ref="F167:F169"/>
    <mergeCell ref="G167:G169"/>
    <mergeCell ref="H167:H169"/>
    <mergeCell ref="I167:I169"/>
    <mergeCell ref="J167:J169"/>
    <mergeCell ref="K167:K169"/>
    <mergeCell ref="L167:L169"/>
    <mergeCell ref="M167:M169"/>
    <mergeCell ref="N167:N169"/>
    <mergeCell ref="O167:O169"/>
    <mergeCell ref="P167:P169"/>
    <mergeCell ref="Q167:Q169"/>
    <mergeCell ref="R167:R169"/>
    <mergeCell ref="S167:S169"/>
    <mergeCell ref="T167:T169"/>
    <mergeCell ref="M161:M163"/>
    <mergeCell ref="N161:N163"/>
    <mergeCell ref="O161:O163"/>
    <mergeCell ref="P161:P163"/>
    <mergeCell ref="Q161:Q163"/>
    <mergeCell ref="R161:R163"/>
    <mergeCell ref="S161:S163"/>
    <mergeCell ref="T161:T163"/>
    <mergeCell ref="B164:B166"/>
    <mergeCell ref="C164:C166"/>
    <mergeCell ref="F164:F166"/>
    <mergeCell ref="G164:G166"/>
    <mergeCell ref="H164:H166"/>
    <mergeCell ref="I164:I166"/>
    <mergeCell ref="J164:J166"/>
    <mergeCell ref="K164:K166"/>
    <mergeCell ref="L164:L166"/>
    <mergeCell ref="M164:M166"/>
    <mergeCell ref="N164:N166"/>
    <mergeCell ref="O164:O166"/>
    <mergeCell ref="P164:P166"/>
    <mergeCell ref="Q164:Q166"/>
    <mergeCell ref="R164:R166"/>
    <mergeCell ref="S164:S166"/>
    <mergeCell ref="B161:B163"/>
    <mergeCell ref="C161:C163"/>
    <mergeCell ref="F161:F163"/>
    <mergeCell ref="G161:G163"/>
    <mergeCell ref="H161:H163"/>
    <mergeCell ref="I161:I163"/>
    <mergeCell ref="J161:J163"/>
    <mergeCell ref="K161:K163"/>
    <mergeCell ref="L161:L163"/>
    <mergeCell ref="T155:T157"/>
    <mergeCell ref="B158:B160"/>
    <mergeCell ref="C158:C160"/>
    <mergeCell ref="F158:F160"/>
    <mergeCell ref="G158:G160"/>
    <mergeCell ref="H158:H160"/>
    <mergeCell ref="I158:I160"/>
    <mergeCell ref="J158:J160"/>
    <mergeCell ref="K158:K160"/>
    <mergeCell ref="L158:L160"/>
    <mergeCell ref="M158:M160"/>
    <mergeCell ref="N158:N160"/>
    <mergeCell ref="O158:O160"/>
    <mergeCell ref="P158:P160"/>
    <mergeCell ref="Q158:Q160"/>
    <mergeCell ref="R158:R160"/>
    <mergeCell ref="S158:S160"/>
    <mergeCell ref="T158:T160"/>
    <mergeCell ref="M152:M154"/>
    <mergeCell ref="N152:N154"/>
    <mergeCell ref="O152:O154"/>
    <mergeCell ref="P152:P154"/>
    <mergeCell ref="Q152:Q154"/>
    <mergeCell ref="R152:R154"/>
    <mergeCell ref="S152:S154"/>
    <mergeCell ref="T152:T154"/>
    <mergeCell ref="B155:B157"/>
    <mergeCell ref="C155:C157"/>
    <mergeCell ref="F155:F157"/>
    <mergeCell ref="G155:G157"/>
    <mergeCell ref="H155:H157"/>
    <mergeCell ref="I155:I157"/>
    <mergeCell ref="J155:J157"/>
    <mergeCell ref="K155:K157"/>
    <mergeCell ref="L155:L157"/>
    <mergeCell ref="M155:M157"/>
    <mergeCell ref="N155:N157"/>
    <mergeCell ref="O155:O157"/>
    <mergeCell ref="P155:P157"/>
    <mergeCell ref="Q155:Q157"/>
    <mergeCell ref="R155:R157"/>
    <mergeCell ref="S155:S157"/>
    <mergeCell ref="B152:B154"/>
    <mergeCell ref="C152:C154"/>
    <mergeCell ref="F152:F154"/>
    <mergeCell ref="G152:G154"/>
    <mergeCell ref="H152:H154"/>
    <mergeCell ref="I152:I154"/>
    <mergeCell ref="J152:J154"/>
    <mergeCell ref="K152:K154"/>
    <mergeCell ref="L152:L154"/>
    <mergeCell ref="T146:T148"/>
    <mergeCell ref="B149:B151"/>
    <mergeCell ref="C149:C151"/>
    <mergeCell ref="F149:F151"/>
    <mergeCell ref="G149:G151"/>
    <mergeCell ref="H149:H151"/>
    <mergeCell ref="I149:I151"/>
    <mergeCell ref="J149:J151"/>
    <mergeCell ref="K149:K151"/>
    <mergeCell ref="L149:L151"/>
    <mergeCell ref="M149:M151"/>
    <mergeCell ref="N149:N151"/>
    <mergeCell ref="O149:O151"/>
    <mergeCell ref="P149:P151"/>
    <mergeCell ref="Q149:Q151"/>
    <mergeCell ref="R149:R151"/>
    <mergeCell ref="S149:S151"/>
    <mergeCell ref="T149:T151"/>
    <mergeCell ref="M143:M145"/>
    <mergeCell ref="N143:N145"/>
    <mergeCell ref="O143:O145"/>
    <mergeCell ref="P143:P145"/>
    <mergeCell ref="Q143:Q145"/>
    <mergeCell ref="R143:R145"/>
    <mergeCell ref="S143:S145"/>
    <mergeCell ref="T143:T145"/>
    <mergeCell ref="B146:B148"/>
    <mergeCell ref="C146:C148"/>
    <mergeCell ref="F146:F148"/>
    <mergeCell ref="G146:G148"/>
    <mergeCell ref="H146:H148"/>
    <mergeCell ref="I146:I148"/>
    <mergeCell ref="J146:J148"/>
    <mergeCell ref="K146:K148"/>
    <mergeCell ref="L146:L148"/>
    <mergeCell ref="M146:M148"/>
    <mergeCell ref="N146:N148"/>
    <mergeCell ref="O146:O148"/>
    <mergeCell ref="P146:P148"/>
    <mergeCell ref="Q146:Q148"/>
    <mergeCell ref="R146:R148"/>
    <mergeCell ref="S146:S148"/>
    <mergeCell ref="B143:B145"/>
    <mergeCell ref="C143:C145"/>
    <mergeCell ref="F143:F145"/>
    <mergeCell ref="G143:G145"/>
    <mergeCell ref="H143:H145"/>
    <mergeCell ref="I143:I145"/>
    <mergeCell ref="J143:J145"/>
    <mergeCell ref="K143:K145"/>
    <mergeCell ref="L143:L145"/>
    <mergeCell ref="T137:T139"/>
    <mergeCell ref="B140:B142"/>
    <mergeCell ref="C140:C142"/>
    <mergeCell ref="F140:F142"/>
    <mergeCell ref="G140:G142"/>
    <mergeCell ref="H140:H142"/>
    <mergeCell ref="I140:I142"/>
    <mergeCell ref="J140:J142"/>
    <mergeCell ref="K140:K142"/>
    <mergeCell ref="L140:L142"/>
    <mergeCell ref="M140:M142"/>
    <mergeCell ref="N140:N142"/>
    <mergeCell ref="O140:O142"/>
    <mergeCell ref="P140:P142"/>
    <mergeCell ref="Q140:Q142"/>
    <mergeCell ref="R140:R142"/>
    <mergeCell ref="S140:S142"/>
    <mergeCell ref="T140:T142"/>
    <mergeCell ref="M134:M136"/>
    <mergeCell ref="N134:N136"/>
    <mergeCell ref="O134:O136"/>
    <mergeCell ref="P134:P136"/>
    <mergeCell ref="Q134:Q136"/>
    <mergeCell ref="R134:R136"/>
    <mergeCell ref="S134:S136"/>
    <mergeCell ref="T134:T136"/>
    <mergeCell ref="B137:B139"/>
    <mergeCell ref="C137:C139"/>
    <mergeCell ref="F137:F139"/>
    <mergeCell ref="G137:G139"/>
    <mergeCell ref="H137:H139"/>
    <mergeCell ref="I137:I139"/>
    <mergeCell ref="J137:J139"/>
    <mergeCell ref="K137:K139"/>
    <mergeCell ref="L137:L139"/>
    <mergeCell ref="M137:M139"/>
    <mergeCell ref="N137:N139"/>
    <mergeCell ref="O137:O139"/>
    <mergeCell ref="P137:P139"/>
    <mergeCell ref="Q137:Q139"/>
    <mergeCell ref="R137:R139"/>
    <mergeCell ref="S137:S139"/>
    <mergeCell ref="B134:B136"/>
    <mergeCell ref="C134:C136"/>
    <mergeCell ref="F134:F136"/>
    <mergeCell ref="G134:G136"/>
    <mergeCell ref="H134:H136"/>
    <mergeCell ref="I134:I136"/>
    <mergeCell ref="J134:J136"/>
    <mergeCell ref="K134:K136"/>
    <mergeCell ref="L134:L136"/>
    <mergeCell ref="T128:T130"/>
    <mergeCell ref="B131:B133"/>
    <mergeCell ref="C131:C133"/>
    <mergeCell ref="F131:F133"/>
    <mergeCell ref="G131:G133"/>
    <mergeCell ref="H131:H133"/>
    <mergeCell ref="I131:I133"/>
    <mergeCell ref="J131:J133"/>
    <mergeCell ref="K131:K133"/>
    <mergeCell ref="L131:L133"/>
    <mergeCell ref="M131:M133"/>
    <mergeCell ref="N131:N133"/>
    <mergeCell ref="O131:O133"/>
    <mergeCell ref="P131:P133"/>
    <mergeCell ref="Q131:Q133"/>
    <mergeCell ref="R131:R133"/>
    <mergeCell ref="S131:S133"/>
    <mergeCell ref="T131:T133"/>
    <mergeCell ref="M125:M127"/>
    <mergeCell ref="N125:N127"/>
    <mergeCell ref="O125:O127"/>
    <mergeCell ref="P125:P127"/>
    <mergeCell ref="Q125:Q127"/>
    <mergeCell ref="R125:R127"/>
    <mergeCell ref="S125:S127"/>
    <mergeCell ref="T125:T127"/>
    <mergeCell ref="B128:B130"/>
    <mergeCell ref="C128:C130"/>
    <mergeCell ref="F128:F130"/>
    <mergeCell ref="G128:G130"/>
    <mergeCell ref="H128:H130"/>
    <mergeCell ref="I128:I130"/>
    <mergeCell ref="J128:J130"/>
    <mergeCell ref="K128:K130"/>
    <mergeCell ref="L128:L130"/>
    <mergeCell ref="M128:M130"/>
    <mergeCell ref="N128:N130"/>
    <mergeCell ref="O128:O130"/>
    <mergeCell ref="P128:P130"/>
    <mergeCell ref="Q128:Q130"/>
    <mergeCell ref="R128:R130"/>
    <mergeCell ref="S128:S130"/>
    <mergeCell ref="B125:B127"/>
    <mergeCell ref="C125:C127"/>
    <mergeCell ref="F125:F127"/>
    <mergeCell ref="G125:G127"/>
    <mergeCell ref="H125:H127"/>
    <mergeCell ref="I125:I127"/>
    <mergeCell ref="J125:J127"/>
    <mergeCell ref="K125:K127"/>
    <mergeCell ref="L125:L127"/>
    <mergeCell ref="T119:T121"/>
    <mergeCell ref="B122:B124"/>
    <mergeCell ref="C122:C124"/>
    <mergeCell ref="F122:F124"/>
    <mergeCell ref="G122:G124"/>
    <mergeCell ref="H122:H124"/>
    <mergeCell ref="I122:I124"/>
    <mergeCell ref="J122:J124"/>
    <mergeCell ref="K122:K124"/>
    <mergeCell ref="L122:L124"/>
    <mergeCell ref="M122:M124"/>
    <mergeCell ref="N122:N124"/>
    <mergeCell ref="O122:O124"/>
    <mergeCell ref="P122:P124"/>
    <mergeCell ref="Q122:Q124"/>
    <mergeCell ref="R122:R124"/>
    <mergeCell ref="S122:S124"/>
    <mergeCell ref="T122:T124"/>
    <mergeCell ref="M116:M118"/>
    <mergeCell ref="N116:N118"/>
    <mergeCell ref="O116:O118"/>
    <mergeCell ref="P116:P118"/>
    <mergeCell ref="Q116:Q118"/>
    <mergeCell ref="R116:R118"/>
    <mergeCell ref="S116:S118"/>
    <mergeCell ref="T116:T118"/>
    <mergeCell ref="B119:B121"/>
    <mergeCell ref="C119:C121"/>
    <mergeCell ref="F119:F121"/>
    <mergeCell ref="G119:G121"/>
    <mergeCell ref="H119:H121"/>
    <mergeCell ref="I119:I121"/>
    <mergeCell ref="J119:J121"/>
    <mergeCell ref="K119:K121"/>
    <mergeCell ref="L119:L121"/>
    <mergeCell ref="M119:M121"/>
    <mergeCell ref="N119:N121"/>
    <mergeCell ref="O119:O121"/>
    <mergeCell ref="P119:P121"/>
    <mergeCell ref="Q119:Q121"/>
    <mergeCell ref="R119:R121"/>
    <mergeCell ref="S119:S121"/>
    <mergeCell ref="B116:B118"/>
    <mergeCell ref="C116:C118"/>
    <mergeCell ref="F116:F118"/>
    <mergeCell ref="G116:G118"/>
    <mergeCell ref="H116:H118"/>
    <mergeCell ref="I116:I118"/>
    <mergeCell ref="J116:J118"/>
    <mergeCell ref="K116:K118"/>
    <mergeCell ref="L116:L118"/>
    <mergeCell ref="T110:T112"/>
    <mergeCell ref="B113:B115"/>
    <mergeCell ref="C113:C115"/>
    <mergeCell ref="F113:F115"/>
    <mergeCell ref="G113:G115"/>
    <mergeCell ref="H113:H115"/>
    <mergeCell ref="I113:I115"/>
    <mergeCell ref="J113:J115"/>
    <mergeCell ref="K113:K115"/>
    <mergeCell ref="L113:L115"/>
    <mergeCell ref="M113:M115"/>
    <mergeCell ref="N113:N115"/>
    <mergeCell ref="O113:O115"/>
    <mergeCell ref="P113:P115"/>
    <mergeCell ref="Q113:Q115"/>
    <mergeCell ref="R113:R115"/>
    <mergeCell ref="S113:S115"/>
    <mergeCell ref="T113:T115"/>
    <mergeCell ref="M107:M109"/>
    <mergeCell ref="N107:N109"/>
    <mergeCell ref="O107:O109"/>
    <mergeCell ref="P107:P109"/>
    <mergeCell ref="Q107:Q109"/>
    <mergeCell ref="R107:R109"/>
    <mergeCell ref="S107:S109"/>
    <mergeCell ref="T107:T109"/>
    <mergeCell ref="B110:B112"/>
    <mergeCell ref="C110:C112"/>
    <mergeCell ref="F110:F112"/>
    <mergeCell ref="G110:G112"/>
    <mergeCell ref="H110:H112"/>
    <mergeCell ref="I110:I112"/>
    <mergeCell ref="J110:J112"/>
    <mergeCell ref="K110:K112"/>
    <mergeCell ref="L110:L112"/>
    <mergeCell ref="M110:M112"/>
    <mergeCell ref="N110:N112"/>
    <mergeCell ref="O110:O112"/>
    <mergeCell ref="P110:P112"/>
    <mergeCell ref="Q110:Q112"/>
    <mergeCell ref="R110:R112"/>
    <mergeCell ref="S110:S112"/>
    <mergeCell ref="B107:B109"/>
    <mergeCell ref="C107:C109"/>
    <mergeCell ref="F107:F109"/>
    <mergeCell ref="G107:G109"/>
    <mergeCell ref="H107:H109"/>
    <mergeCell ref="I107:I109"/>
    <mergeCell ref="J107:J109"/>
    <mergeCell ref="K107:K109"/>
    <mergeCell ref="L107:L109"/>
    <mergeCell ref="T101:T103"/>
    <mergeCell ref="B104:B106"/>
    <mergeCell ref="C104:C106"/>
    <mergeCell ref="F104:F106"/>
    <mergeCell ref="G104:G106"/>
    <mergeCell ref="H104:H106"/>
    <mergeCell ref="I104:I106"/>
    <mergeCell ref="J104:J106"/>
    <mergeCell ref="K104:K106"/>
    <mergeCell ref="L104:L106"/>
    <mergeCell ref="M104:M106"/>
    <mergeCell ref="N104:N106"/>
    <mergeCell ref="O104:O106"/>
    <mergeCell ref="P104:P106"/>
    <mergeCell ref="Q104:Q106"/>
    <mergeCell ref="R104:R106"/>
    <mergeCell ref="S104:S106"/>
    <mergeCell ref="T104:T106"/>
    <mergeCell ref="M98:M100"/>
    <mergeCell ref="N98:N100"/>
    <mergeCell ref="O98:O100"/>
    <mergeCell ref="P98:P100"/>
    <mergeCell ref="Q98:Q100"/>
    <mergeCell ref="R98:R100"/>
    <mergeCell ref="S98:S100"/>
    <mergeCell ref="T98:T100"/>
    <mergeCell ref="B101:B103"/>
    <mergeCell ref="C101:C103"/>
    <mergeCell ref="F101:F103"/>
    <mergeCell ref="G101:G103"/>
    <mergeCell ref="H101:H103"/>
    <mergeCell ref="I101:I103"/>
    <mergeCell ref="J101:J103"/>
    <mergeCell ref="K101:K103"/>
    <mergeCell ref="L101:L103"/>
    <mergeCell ref="M101:M103"/>
    <mergeCell ref="N101:N103"/>
    <mergeCell ref="O101:O103"/>
    <mergeCell ref="P101:P103"/>
    <mergeCell ref="Q101:Q103"/>
    <mergeCell ref="R101:R103"/>
    <mergeCell ref="S101:S103"/>
    <mergeCell ref="B98:B100"/>
    <mergeCell ref="C98:C100"/>
    <mergeCell ref="F98:F100"/>
    <mergeCell ref="G98:G100"/>
    <mergeCell ref="H98:H100"/>
    <mergeCell ref="I98:I100"/>
    <mergeCell ref="J98:J100"/>
    <mergeCell ref="K98:K100"/>
    <mergeCell ref="L98:L100"/>
    <mergeCell ref="T92:T94"/>
    <mergeCell ref="B95:B97"/>
    <mergeCell ref="C95:C97"/>
    <mergeCell ref="F95:F97"/>
    <mergeCell ref="G95:G97"/>
    <mergeCell ref="H95:H97"/>
    <mergeCell ref="I95:I97"/>
    <mergeCell ref="J95:J97"/>
    <mergeCell ref="K95:K97"/>
    <mergeCell ref="L95:L97"/>
    <mergeCell ref="M95:M97"/>
    <mergeCell ref="N95:N97"/>
    <mergeCell ref="O95:O97"/>
    <mergeCell ref="P95:P97"/>
    <mergeCell ref="Q95:Q97"/>
    <mergeCell ref="R95:R97"/>
    <mergeCell ref="S95:S97"/>
    <mergeCell ref="T95:T97"/>
    <mergeCell ref="M89:M91"/>
    <mergeCell ref="N89:N91"/>
    <mergeCell ref="O89:O91"/>
    <mergeCell ref="P89:P91"/>
    <mergeCell ref="Q89:Q91"/>
    <mergeCell ref="R89:R91"/>
    <mergeCell ref="S89:S91"/>
    <mergeCell ref="T89:T91"/>
    <mergeCell ref="B92:B94"/>
    <mergeCell ref="C92:C94"/>
    <mergeCell ref="F92:F94"/>
    <mergeCell ref="G92:G94"/>
    <mergeCell ref="H92:H94"/>
    <mergeCell ref="I92:I94"/>
    <mergeCell ref="J92:J94"/>
    <mergeCell ref="K92:K94"/>
    <mergeCell ref="L92:L94"/>
    <mergeCell ref="M92:M94"/>
    <mergeCell ref="N92:N94"/>
    <mergeCell ref="O92:O94"/>
    <mergeCell ref="P92:P94"/>
    <mergeCell ref="Q92:Q94"/>
    <mergeCell ref="R92:R94"/>
    <mergeCell ref="S92:S94"/>
    <mergeCell ref="B89:B91"/>
    <mergeCell ref="C89:C91"/>
    <mergeCell ref="F89:F91"/>
    <mergeCell ref="G89:G91"/>
    <mergeCell ref="H89:H91"/>
    <mergeCell ref="I89:I91"/>
    <mergeCell ref="J89:J91"/>
    <mergeCell ref="K89:K91"/>
    <mergeCell ref="L89:L91"/>
    <mergeCell ref="T83:T85"/>
    <mergeCell ref="B86:B88"/>
    <mergeCell ref="C86:C88"/>
    <mergeCell ref="F86:F88"/>
    <mergeCell ref="G86:G88"/>
    <mergeCell ref="H86:H88"/>
    <mergeCell ref="I86:I88"/>
    <mergeCell ref="J86:J88"/>
    <mergeCell ref="K86:K88"/>
    <mergeCell ref="L86:L88"/>
    <mergeCell ref="M86:M88"/>
    <mergeCell ref="N86:N88"/>
    <mergeCell ref="O86:O88"/>
    <mergeCell ref="P86:P88"/>
    <mergeCell ref="Q86:Q88"/>
    <mergeCell ref="R86:R88"/>
    <mergeCell ref="S86:S88"/>
    <mergeCell ref="T86:T88"/>
    <mergeCell ref="M80:M82"/>
    <mergeCell ref="N80:N82"/>
    <mergeCell ref="O80:O82"/>
    <mergeCell ref="P80:P82"/>
    <mergeCell ref="Q80:Q82"/>
    <mergeCell ref="R80:R82"/>
    <mergeCell ref="S80:S82"/>
    <mergeCell ref="T80:T82"/>
    <mergeCell ref="B83:B85"/>
    <mergeCell ref="C83:C85"/>
    <mergeCell ref="F83:F85"/>
    <mergeCell ref="G83:G85"/>
    <mergeCell ref="H83:H85"/>
    <mergeCell ref="I83:I85"/>
    <mergeCell ref="J83:J85"/>
    <mergeCell ref="K83:K85"/>
    <mergeCell ref="L83:L85"/>
    <mergeCell ref="M83:M85"/>
    <mergeCell ref="N83:N85"/>
    <mergeCell ref="O83:O85"/>
    <mergeCell ref="P83:P85"/>
    <mergeCell ref="Q83:Q85"/>
    <mergeCell ref="R83:R85"/>
    <mergeCell ref="S83:S85"/>
    <mergeCell ref="B80:B82"/>
    <mergeCell ref="C80:C82"/>
    <mergeCell ref="F80:F82"/>
    <mergeCell ref="G80:G82"/>
    <mergeCell ref="H80:H82"/>
    <mergeCell ref="I80:I82"/>
    <mergeCell ref="J80:J82"/>
    <mergeCell ref="K80:K82"/>
    <mergeCell ref="L80:L82"/>
    <mergeCell ref="T74:T76"/>
    <mergeCell ref="B77:B79"/>
    <mergeCell ref="C77:C79"/>
    <mergeCell ref="F77:F79"/>
    <mergeCell ref="G77:G79"/>
    <mergeCell ref="H77:H79"/>
    <mergeCell ref="I77:I79"/>
    <mergeCell ref="J77:J79"/>
    <mergeCell ref="K77:K79"/>
    <mergeCell ref="L77:L79"/>
    <mergeCell ref="M77:M79"/>
    <mergeCell ref="N77:N79"/>
    <mergeCell ref="O77:O79"/>
    <mergeCell ref="P77:P79"/>
    <mergeCell ref="Q77:Q79"/>
    <mergeCell ref="R77:R79"/>
    <mergeCell ref="S77:S79"/>
    <mergeCell ref="T77:T79"/>
    <mergeCell ref="M71:M73"/>
    <mergeCell ref="N71:N73"/>
    <mergeCell ref="O71:O73"/>
    <mergeCell ref="P71:P73"/>
    <mergeCell ref="Q71:Q73"/>
    <mergeCell ref="R71:R73"/>
    <mergeCell ref="S71:S73"/>
    <mergeCell ref="T71:T73"/>
    <mergeCell ref="B74:B76"/>
    <mergeCell ref="C74:C76"/>
    <mergeCell ref="F74:F76"/>
    <mergeCell ref="G74:G76"/>
    <mergeCell ref="H74:H76"/>
    <mergeCell ref="I74:I76"/>
    <mergeCell ref="J74:J76"/>
    <mergeCell ref="K74:K76"/>
    <mergeCell ref="L74:L76"/>
    <mergeCell ref="M74:M76"/>
    <mergeCell ref="N74:N76"/>
    <mergeCell ref="O74:O76"/>
    <mergeCell ref="P74:P76"/>
    <mergeCell ref="Q74:Q76"/>
    <mergeCell ref="R74:R76"/>
    <mergeCell ref="S74:S76"/>
    <mergeCell ref="B71:B73"/>
    <mergeCell ref="C71:C73"/>
    <mergeCell ref="F71:F73"/>
    <mergeCell ref="G71:G73"/>
    <mergeCell ref="H71:H73"/>
    <mergeCell ref="I71:I73"/>
    <mergeCell ref="J71:J73"/>
    <mergeCell ref="K71:K73"/>
    <mergeCell ref="L71:L73"/>
    <mergeCell ref="M59:M61"/>
    <mergeCell ref="N59:N61"/>
    <mergeCell ref="O59:O61"/>
    <mergeCell ref="P59:P61"/>
    <mergeCell ref="Q59:Q61"/>
    <mergeCell ref="R59:R61"/>
    <mergeCell ref="S59:S61"/>
    <mergeCell ref="T59:T61"/>
    <mergeCell ref="B59:B61"/>
    <mergeCell ref="C59:C61"/>
    <mergeCell ref="F59:F61"/>
    <mergeCell ref="G59:G61"/>
    <mergeCell ref="H59:H61"/>
    <mergeCell ref="I59:I61"/>
    <mergeCell ref="J59:J61"/>
    <mergeCell ref="K59:K61"/>
    <mergeCell ref="L59:L61"/>
    <mergeCell ref="S53:S55"/>
    <mergeCell ref="T53:T55"/>
    <mergeCell ref="B56:B58"/>
    <mergeCell ref="C56:C58"/>
    <mergeCell ref="F56:F58"/>
    <mergeCell ref="G56:G58"/>
    <mergeCell ref="H56:H58"/>
    <mergeCell ref="I56:I58"/>
    <mergeCell ref="J56:J58"/>
    <mergeCell ref="K56:K58"/>
    <mergeCell ref="L56:L58"/>
    <mergeCell ref="M56:M58"/>
    <mergeCell ref="N56:N58"/>
    <mergeCell ref="O56:O58"/>
    <mergeCell ref="P56:P58"/>
    <mergeCell ref="Q56:Q58"/>
    <mergeCell ref="R56:R58"/>
    <mergeCell ref="S56:S58"/>
    <mergeCell ref="T56:T58"/>
    <mergeCell ref="J53:J55"/>
    <mergeCell ref="K53:K55"/>
    <mergeCell ref="L53:L55"/>
    <mergeCell ref="M53:M55"/>
    <mergeCell ref="N53:N55"/>
    <mergeCell ref="O53:O55"/>
    <mergeCell ref="P53:P55"/>
    <mergeCell ref="Q53:Q55"/>
    <mergeCell ref="R53:R55"/>
    <mergeCell ref="L35:L37"/>
    <mergeCell ref="M35:M37"/>
    <mergeCell ref="N35:N37"/>
    <mergeCell ref="O35:O37"/>
    <mergeCell ref="P35:P37"/>
    <mergeCell ref="Q35:Q37"/>
    <mergeCell ref="R35:R37"/>
    <mergeCell ref="P41:P43"/>
    <mergeCell ref="Q41:Q43"/>
    <mergeCell ref="R41:R43"/>
    <mergeCell ref="R38:R40"/>
    <mergeCell ref="S35:S37"/>
    <mergeCell ref="T35:T37"/>
    <mergeCell ref="L32:L34"/>
    <mergeCell ref="M32:M34"/>
    <mergeCell ref="N32:N34"/>
    <mergeCell ref="O32:O34"/>
    <mergeCell ref="P32:P34"/>
    <mergeCell ref="Q32:Q34"/>
    <mergeCell ref="R32:R34"/>
    <mergeCell ref="S32:S34"/>
    <mergeCell ref="T32:T34"/>
    <mergeCell ref="L26:L28"/>
    <mergeCell ref="M26:M28"/>
    <mergeCell ref="N26:N28"/>
    <mergeCell ref="O26:O28"/>
    <mergeCell ref="P26:P28"/>
    <mergeCell ref="S26:S28"/>
    <mergeCell ref="T26:T28"/>
    <mergeCell ref="B29:B31"/>
    <mergeCell ref="C29:C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L23:L25"/>
    <mergeCell ref="M23:M25"/>
    <mergeCell ref="N23:N25"/>
    <mergeCell ref="O23:O25"/>
    <mergeCell ref="P23:P25"/>
    <mergeCell ref="Q23:Q25"/>
    <mergeCell ref="R23:R25"/>
    <mergeCell ref="S23:S25"/>
    <mergeCell ref="T23:T25"/>
    <mergeCell ref="S17:S19"/>
    <mergeCell ref="T17:T19"/>
    <mergeCell ref="B20:B22"/>
    <mergeCell ref="C20:C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L17:L19"/>
    <mergeCell ref="M17:M19"/>
    <mergeCell ref="N17:N19"/>
    <mergeCell ref="O17:O19"/>
    <mergeCell ref="P17:P19"/>
    <mergeCell ref="S41:S43"/>
    <mergeCell ref="T41:T43"/>
    <mergeCell ref="B44:B46"/>
    <mergeCell ref="C44:C46"/>
    <mergeCell ref="F44:F46"/>
    <mergeCell ref="G44:G46"/>
    <mergeCell ref="H44:H46"/>
    <mergeCell ref="I44:I46"/>
    <mergeCell ref="J44:J46"/>
    <mergeCell ref="K44:K46"/>
    <mergeCell ref="L44:L46"/>
    <mergeCell ref="M44:M46"/>
    <mergeCell ref="N44:N46"/>
    <mergeCell ref="O44:O46"/>
    <mergeCell ref="P44:P46"/>
    <mergeCell ref="Q44:Q46"/>
    <mergeCell ref="R44:R46"/>
    <mergeCell ref="S44:S46"/>
    <mergeCell ref="T44:T46"/>
    <mergeCell ref="Q26:Q28"/>
    <mergeCell ref="R26:R28"/>
    <mergeCell ref="C47:C49"/>
    <mergeCell ref="S47:S49"/>
    <mergeCell ref="T47:T49"/>
    <mergeCell ref="C50:C52"/>
    <mergeCell ref="L50:L52"/>
    <mergeCell ref="M50:M52"/>
    <mergeCell ref="N50:N52"/>
    <mergeCell ref="O50:O52"/>
    <mergeCell ref="P50:P52"/>
    <mergeCell ref="Q50:Q52"/>
    <mergeCell ref="R50:R52"/>
    <mergeCell ref="S50:S52"/>
    <mergeCell ref="T50:T52"/>
    <mergeCell ref="C41:C43"/>
    <mergeCell ref="F41:F43"/>
    <mergeCell ref="G41:G43"/>
    <mergeCell ref="H41:H43"/>
    <mergeCell ref="I41:I43"/>
    <mergeCell ref="J41:J43"/>
    <mergeCell ref="K41:K43"/>
    <mergeCell ref="L41:L43"/>
    <mergeCell ref="M41:M43"/>
    <mergeCell ref="B32:B34"/>
    <mergeCell ref="C32:C34"/>
    <mergeCell ref="F32:F34"/>
    <mergeCell ref="G32:G34"/>
    <mergeCell ref="H32:H34"/>
    <mergeCell ref="I32:I34"/>
    <mergeCell ref="J32:J34"/>
    <mergeCell ref="K32:K34"/>
    <mergeCell ref="B35:B37"/>
    <mergeCell ref="C35:C37"/>
    <mergeCell ref="F35:F37"/>
    <mergeCell ref="G35:G37"/>
    <mergeCell ref="H35:H37"/>
    <mergeCell ref="I35:I37"/>
    <mergeCell ref="B50:B52"/>
    <mergeCell ref="F50:F52"/>
    <mergeCell ref="G50:G52"/>
    <mergeCell ref="H50:H52"/>
    <mergeCell ref="I50:I52"/>
    <mergeCell ref="J50:J52"/>
    <mergeCell ref="K50:K52"/>
    <mergeCell ref="B23:B25"/>
    <mergeCell ref="C23:C25"/>
    <mergeCell ref="F23:F25"/>
    <mergeCell ref="G23:G25"/>
    <mergeCell ref="H23:H25"/>
    <mergeCell ref="I23:I25"/>
    <mergeCell ref="J23:J25"/>
    <mergeCell ref="K23:K25"/>
    <mergeCell ref="J35:J37"/>
    <mergeCell ref="K35:K37"/>
    <mergeCell ref="B47:B49"/>
    <mergeCell ref="F26:F28"/>
    <mergeCell ref="G26:G28"/>
    <mergeCell ref="H26:H28"/>
    <mergeCell ref="I26:I28"/>
    <mergeCell ref="J26:J28"/>
    <mergeCell ref="K26:K28"/>
    <mergeCell ref="R17:R19"/>
    <mergeCell ref="B26:B28"/>
    <mergeCell ref="F47:F49"/>
    <mergeCell ref="G47:G49"/>
    <mergeCell ref="H47:H49"/>
    <mergeCell ref="I47:I49"/>
    <mergeCell ref="J47:J49"/>
    <mergeCell ref="K47:K49"/>
    <mergeCell ref="L47:L49"/>
    <mergeCell ref="M47:M49"/>
    <mergeCell ref="N47:N49"/>
    <mergeCell ref="O47:O49"/>
    <mergeCell ref="P47:P49"/>
    <mergeCell ref="Q47:Q49"/>
    <mergeCell ref="R47:R49"/>
    <mergeCell ref="B41:B43"/>
    <mergeCell ref="B17:B19"/>
    <mergeCell ref="F17:F19"/>
    <mergeCell ref="G17:G19"/>
    <mergeCell ref="H17:H19"/>
    <mergeCell ref="I17:I19"/>
    <mergeCell ref="J17:J19"/>
    <mergeCell ref="K17:K19"/>
    <mergeCell ref="C26:C28"/>
    <mergeCell ref="C17:C19"/>
    <mergeCell ref="B8:C8"/>
    <mergeCell ref="B9:B10"/>
    <mergeCell ref="C9:C10"/>
    <mergeCell ref="D9:F9"/>
    <mergeCell ref="G9:G10"/>
    <mergeCell ref="D10:E10"/>
    <mergeCell ref="E2:F2"/>
    <mergeCell ref="E3:F3"/>
    <mergeCell ref="E4:F4"/>
    <mergeCell ref="E5:F5"/>
    <mergeCell ref="E6:F6"/>
    <mergeCell ref="Q9:R9"/>
    <mergeCell ref="S9:T9"/>
    <mergeCell ref="B11:B13"/>
    <mergeCell ref="C11:C13"/>
    <mergeCell ref="F11:F13"/>
    <mergeCell ref="G11:G13"/>
    <mergeCell ref="H11:H13"/>
    <mergeCell ref="I11:I13"/>
    <mergeCell ref="J11:J13"/>
    <mergeCell ref="K11:K13"/>
    <mergeCell ref="I9:I10"/>
    <mergeCell ref="J9:J10"/>
    <mergeCell ref="K9:K10"/>
    <mergeCell ref="L9:L10"/>
    <mergeCell ref="M9:N9"/>
    <mergeCell ref="O9:P9"/>
    <mergeCell ref="H9:H10"/>
    <mergeCell ref="J38:J40"/>
    <mergeCell ref="K38:K40"/>
    <mergeCell ref="L38:L40"/>
    <mergeCell ref="M38:M40"/>
    <mergeCell ref="N38:N40"/>
    <mergeCell ref="R11:R13"/>
    <mergeCell ref="S11:S13"/>
    <mergeCell ref="T11:T13"/>
    <mergeCell ref="J14:J16"/>
    <mergeCell ref="L11:L13"/>
    <mergeCell ref="M11:M13"/>
    <mergeCell ref="N11:N13"/>
    <mergeCell ref="O11:O13"/>
    <mergeCell ref="P11:P13"/>
    <mergeCell ref="Q11:Q13"/>
    <mergeCell ref="Q14:Q16"/>
    <mergeCell ref="R14:R16"/>
    <mergeCell ref="S14:S16"/>
    <mergeCell ref="T14:T16"/>
    <mergeCell ref="O14:O16"/>
    <mergeCell ref="P14:P16"/>
    <mergeCell ref="P38:P40"/>
    <mergeCell ref="Q38:Q40"/>
    <mergeCell ref="Q17:Q19"/>
    <mergeCell ref="S38:S40"/>
    <mergeCell ref="T38:T40"/>
    <mergeCell ref="B7:C7"/>
    <mergeCell ref="B2:C2"/>
    <mergeCell ref="B3:C3"/>
    <mergeCell ref="B4:C4"/>
    <mergeCell ref="B5:C5"/>
    <mergeCell ref="B6:C6"/>
    <mergeCell ref="B38:B40"/>
    <mergeCell ref="C38:C40"/>
    <mergeCell ref="F38:F40"/>
    <mergeCell ref="G38:G40"/>
    <mergeCell ref="H38:H40"/>
    <mergeCell ref="I38:I40"/>
    <mergeCell ref="K14:K16"/>
    <mergeCell ref="L14:L16"/>
    <mergeCell ref="M14:M16"/>
    <mergeCell ref="B14:B16"/>
    <mergeCell ref="C14:C16"/>
    <mergeCell ref="F14:F16"/>
    <mergeCell ref="G14:G16"/>
    <mergeCell ref="H14:H16"/>
    <mergeCell ref="I14:I16"/>
    <mergeCell ref="N14:N16"/>
    <mergeCell ref="T62:T64"/>
    <mergeCell ref="I62:I64"/>
    <mergeCell ref="J62:J64"/>
    <mergeCell ref="K62:K64"/>
    <mergeCell ref="L62:L64"/>
    <mergeCell ref="M62:M64"/>
    <mergeCell ref="N62:N64"/>
    <mergeCell ref="O62:O64"/>
    <mergeCell ref="P62:P64"/>
    <mergeCell ref="Q62:Q64"/>
    <mergeCell ref="R62:R64"/>
    <mergeCell ref="S62:S64"/>
    <mergeCell ref="B62:B64"/>
    <mergeCell ref="C62:C64"/>
    <mergeCell ref="F62:F64"/>
    <mergeCell ref="G62:G64"/>
    <mergeCell ref="H62:H64"/>
    <mergeCell ref="O38:O40"/>
    <mergeCell ref="I65:I67"/>
    <mergeCell ref="J65:J67"/>
    <mergeCell ref="K65:K67"/>
    <mergeCell ref="L65:L67"/>
    <mergeCell ref="M65:M67"/>
    <mergeCell ref="B65:B67"/>
    <mergeCell ref="C65:C67"/>
    <mergeCell ref="F65:F67"/>
    <mergeCell ref="G65:G67"/>
    <mergeCell ref="H65:H67"/>
    <mergeCell ref="N41:N43"/>
    <mergeCell ref="O41:O43"/>
    <mergeCell ref="B53:B55"/>
    <mergeCell ref="C53:C55"/>
    <mergeCell ref="F53:F55"/>
    <mergeCell ref="G53:G55"/>
    <mergeCell ref="H53:H55"/>
    <mergeCell ref="I53:I55"/>
    <mergeCell ref="R68:R70"/>
    <mergeCell ref="S68:S70"/>
    <mergeCell ref="T68:T70"/>
    <mergeCell ref="S65:S67"/>
    <mergeCell ref="T65:T67"/>
    <mergeCell ref="B68:B70"/>
    <mergeCell ref="C68:C70"/>
    <mergeCell ref="F68:F70"/>
    <mergeCell ref="G68:G70"/>
    <mergeCell ref="H68:H70"/>
    <mergeCell ref="I68:I70"/>
    <mergeCell ref="J68:J70"/>
    <mergeCell ref="K68:K70"/>
    <mergeCell ref="L68:L70"/>
    <mergeCell ref="M68:M70"/>
    <mergeCell ref="N68:N70"/>
    <mergeCell ref="O68:O70"/>
    <mergeCell ref="P68:P70"/>
    <mergeCell ref="Q68:Q70"/>
    <mergeCell ref="N65:N67"/>
    <mergeCell ref="O65:O67"/>
    <mergeCell ref="P65:P67"/>
    <mergeCell ref="Q65:Q67"/>
    <mergeCell ref="R65:R6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D11:D610</xm:sqref>
        </x14:dataValidation>
        <x14:dataValidation type="list" allowBlank="1" showInputMessage="1" showErrorMessage="1">
          <x14:formula1>
            <xm:f>vstupy!$B$17:$B$27</xm:f>
          </x14:formula1>
          <xm:sqref>J11:J610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showGridLines="0" zoomScaleNormal="100" workbookViewId="0">
      <selection activeCell="M17" sqref="M17"/>
    </sheetView>
  </sheetViews>
  <sheetFormatPr defaultRowHeight="12.75" x14ac:dyDescent="0.2"/>
  <cols>
    <col min="1" max="4" width="9.140625" style="9"/>
    <col min="5" max="5" width="11.42578125" style="9" customWidth="1"/>
    <col min="6" max="7" width="9.140625" style="9"/>
    <col min="8" max="8" width="11.140625" style="9" customWidth="1"/>
    <col min="9" max="16384" width="9.140625" style="9"/>
  </cols>
  <sheetData>
    <row r="1" spans="1:11" x14ac:dyDescent="0.2">
      <c r="A1" s="18" t="s">
        <v>78</v>
      </c>
      <c r="B1" s="18"/>
    </row>
    <row r="2" spans="1:11" x14ac:dyDescent="0.2">
      <c r="B2" s="76" t="s">
        <v>69</v>
      </c>
      <c r="C2" s="77"/>
      <c r="D2" s="77"/>
      <c r="E2" s="77"/>
      <c r="F2" s="77"/>
      <c r="G2" s="77"/>
      <c r="H2" s="77"/>
      <c r="I2" s="77"/>
      <c r="J2" s="77"/>
      <c r="K2" s="77"/>
    </row>
    <row r="3" spans="1:11" x14ac:dyDescent="0.2">
      <c r="B3" s="77"/>
      <c r="C3" s="77"/>
      <c r="D3" s="77"/>
      <c r="E3" s="77"/>
      <c r="F3" s="77"/>
      <c r="G3" s="77"/>
      <c r="H3" s="77"/>
      <c r="I3" s="77"/>
      <c r="J3" s="77"/>
      <c r="K3" s="77"/>
    </row>
    <row r="4" spans="1:11" x14ac:dyDescent="0.2">
      <c r="B4" s="77"/>
      <c r="C4" s="77"/>
      <c r="D4" s="77"/>
      <c r="E4" s="77"/>
      <c r="F4" s="77"/>
      <c r="G4" s="77"/>
      <c r="H4" s="77"/>
      <c r="I4" s="77"/>
      <c r="J4" s="77"/>
      <c r="K4" s="77"/>
    </row>
    <row r="5" spans="1:11" x14ac:dyDescent="0.2">
      <c r="B5" s="77"/>
      <c r="C5" s="77"/>
      <c r="D5" s="77"/>
      <c r="E5" s="77"/>
      <c r="F5" s="77"/>
      <c r="G5" s="77"/>
      <c r="H5" s="77"/>
      <c r="I5" s="77"/>
      <c r="J5" s="77"/>
      <c r="K5" s="77"/>
    </row>
    <row r="6" spans="1:11" x14ac:dyDescent="0.2">
      <c r="B6" s="78"/>
      <c r="C6" s="78"/>
      <c r="D6" s="78"/>
      <c r="E6" s="78"/>
      <c r="F6" s="78"/>
      <c r="G6" s="78"/>
      <c r="H6" s="78"/>
      <c r="I6" s="78"/>
      <c r="J6" s="78"/>
      <c r="K6" s="78"/>
    </row>
    <row r="7" spans="1:11" x14ac:dyDescent="0.2">
      <c r="B7" s="85" t="s">
        <v>84</v>
      </c>
      <c r="C7" s="85"/>
      <c r="D7" s="85"/>
      <c r="E7" s="85"/>
      <c r="F7" s="85"/>
      <c r="G7" s="85"/>
      <c r="H7" s="85"/>
      <c r="I7" s="85"/>
      <c r="J7" s="85"/>
      <c r="K7" s="85"/>
    </row>
    <row r="8" spans="1:11" x14ac:dyDescent="0.2">
      <c r="B8" s="85"/>
      <c r="C8" s="85"/>
      <c r="D8" s="85"/>
      <c r="E8" s="85"/>
      <c r="F8" s="85"/>
      <c r="G8" s="85"/>
      <c r="H8" s="85"/>
      <c r="I8" s="85"/>
      <c r="J8" s="85"/>
      <c r="K8" s="85"/>
    </row>
    <row r="9" spans="1:11" x14ac:dyDescent="0.2">
      <c r="B9" s="85"/>
      <c r="C9" s="85"/>
      <c r="D9" s="85"/>
      <c r="E9" s="85"/>
      <c r="F9" s="85"/>
      <c r="G9" s="85"/>
      <c r="H9" s="85"/>
      <c r="I9" s="85"/>
      <c r="J9" s="85"/>
      <c r="K9" s="85"/>
    </row>
    <row r="10" spans="1:11" x14ac:dyDescent="0.2">
      <c r="B10" s="85"/>
      <c r="C10" s="85"/>
      <c r="D10" s="85"/>
      <c r="E10" s="85"/>
      <c r="F10" s="85"/>
      <c r="G10" s="85"/>
      <c r="H10" s="85"/>
      <c r="I10" s="85"/>
      <c r="J10" s="85"/>
      <c r="K10" s="85"/>
    </row>
    <row r="11" spans="1:11" x14ac:dyDescent="0.2">
      <c r="B11" s="85"/>
      <c r="C11" s="85"/>
      <c r="D11" s="85"/>
      <c r="E11" s="85"/>
      <c r="F11" s="85"/>
      <c r="G11" s="85"/>
      <c r="H11" s="85"/>
      <c r="I11" s="85"/>
      <c r="J11" s="85"/>
      <c r="K11" s="85"/>
    </row>
    <row r="12" spans="1:11" x14ac:dyDescent="0.2">
      <c r="B12" s="77" t="s">
        <v>70</v>
      </c>
      <c r="C12" s="77"/>
      <c r="D12" s="77"/>
      <c r="E12" s="77"/>
      <c r="F12" s="77"/>
      <c r="G12" s="77"/>
      <c r="H12" s="77"/>
      <c r="I12" s="77"/>
      <c r="J12" s="77"/>
      <c r="K12" s="77"/>
    </row>
    <row r="13" spans="1:11" x14ac:dyDescent="0.2">
      <c r="B13" s="77"/>
      <c r="C13" s="77"/>
      <c r="D13" s="77"/>
      <c r="E13" s="77"/>
      <c r="F13" s="77"/>
      <c r="G13" s="77"/>
      <c r="H13" s="77"/>
      <c r="I13" s="77"/>
      <c r="J13" s="77"/>
      <c r="K13" s="77"/>
    </row>
    <row r="14" spans="1:11" x14ac:dyDescent="0.2">
      <c r="B14" s="77"/>
      <c r="C14" s="77"/>
      <c r="D14" s="77"/>
      <c r="E14" s="77"/>
      <c r="F14" s="77"/>
      <c r="G14" s="77"/>
      <c r="H14" s="77"/>
      <c r="I14" s="77"/>
      <c r="J14" s="77"/>
      <c r="K14" s="77"/>
    </row>
    <row r="15" spans="1:11" x14ac:dyDescent="0.2">
      <c r="B15" s="77"/>
      <c r="C15" s="77"/>
      <c r="D15" s="77"/>
      <c r="E15" s="77"/>
      <c r="F15" s="77"/>
      <c r="G15" s="77"/>
      <c r="H15" s="77"/>
      <c r="I15" s="77"/>
      <c r="J15" s="77"/>
      <c r="K15" s="77"/>
    </row>
    <row r="16" spans="1:11" x14ac:dyDescent="0.2">
      <c r="B16" s="77"/>
      <c r="C16" s="77"/>
      <c r="D16" s="77"/>
      <c r="E16" s="77"/>
      <c r="F16" s="77"/>
      <c r="G16" s="77"/>
      <c r="H16" s="77"/>
      <c r="I16" s="77"/>
      <c r="J16" s="77"/>
      <c r="K16" s="77"/>
    </row>
    <row r="36" spans="1:16" x14ac:dyDescent="0.2">
      <c r="A36" s="18" t="s">
        <v>59</v>
      </c>
    </row>
    <row r="37" spans="1:16" x14ac:dyDescent="0.2">
      <c r="B37" s="10" t="s">
        <v>60</v>
      </c>
      <c r="C37"/>
    </row>
    <row r="38" spans="1:16" ht="45" customHeight="1" x14ac:dyDescent="0.2">
      <c r="B38" s="86" t="s">
        <v>56</v>
      </c>
      <c r="C38" s="86"/>
      <c r="D38" s="86"/>
      <c r="E38" s="86"/>
      <c r="F38" s="97" t="s">
        <v>61</v>
      </c>
      <c r="G38" s="98"/>
      <c r="H38" s="74" t="s">
        <v>82</v>
      </c>
      <c r="I38" s="75"/>
      <c r="J38" s="75"/>
      <c r="K38" s="75"/>
      <c r="L38" s="75"/>
      <c r="M38" s="75"/>
      <c r="N38" s="75"/>
      <c r="O38" s="75"/>
      <c r="P38" s="75"/>
    </row>
    <row r="39" spans="1:16" ht="34.5" customHeight="1" x14ac:dyDescent="0.2">
      <c r="B39" s="79" t="s">
        <v>17</v>
      </c>
      <c r="C39" s="80"/>
      <c r="D39" s="80"/>
      <c r="E39" s="81"/>
      <c r="F39" s="94">
        <v>300</v>
      </c>
      <c r="G39" s="95"/>
      <c r="H39" s="69" t="s">
        <v>83</v>
      </c>
      <c r="I39" s="70"/>
      <c r="J39" s="70"/>
      <c r="K39" s="70"/>
      <c r="L39" s="71"/>
      <c r="M39" s="71"/>
      <c r="N39" s="71"/>
      <c r="O39" s="72"/>
      <c r="P39" s="73"/>
    </row>
    <row r="40" spans="1:16" ht="48.75" customHeight="1" x14ac:dyDescent="0.2">
      <c r="B40" s="79" t="s">
        <v>18</v>
      </c>
      <c r="C40" s="80"/>
      <c r="D40" s="80"/>
      <c r="E40" s="81"/>
      <c r="F40" s="94">
        <v>460</v>
      </c>
      <c r="G40" s="95"/>
      <c r="H40" s="69" t="s">
        <v>87</v>
      </c>
      <c r="I40" s="70"/>
      <c r="J40" s="70"/>
      <c r="K40" s="70"/>
      <c r="L40" s="71"/>
      <c r="M40" s="71"/>
      <c r="N40" s="71"/>
      <c r="O40" s="72"/>
      <c r="P40" s="73"/>
    </row>
    <row r="41" spans="1:16" ht="42.75" customHeight="1" x14ac:dyDescent="0.2">
      <c r="B41" s="79" t="s">
        <v>23</v>
      </c>
      <c r="C41" s="80"/>
      <c r="D41" s="80"/>
      <c r="E41" s="81"/>
      <c r="F41" s="94">
        <v>60</v>
      </c>
      <c r="G41" s="95"/>
      <c r="H41" s="69" t="s">
        <v>88</v>
      </c>
      <c r="I41" s="70"/>
      <c r="J41" s="70"/>
      <c r="K41" s="70"/>
      <c r="L41" s="71"/>
      <c r="M41" s="71"/>
      <c r="N41" s="71"/>
      <c r="O41" s="72"/>
      <c r="P41" s="73"/>
    </row>
    <row r="42" spans="1:16" ht="48.75" customHeight="1" x14ac:dyDescent="0.2">
      <c r="B42" s="91" t="s">
        <v>26</v>
      </c>
      <c r="C42" s="92"/>
      <c r="D42" s="92"/>
      <c r="E42" s="93"/>
      <c r="F42" s="94">
        <v>60</v>
      </c>
      <c r="G42" s="95"/>
      <c r="H42" s="69" t="s">
        <v>86</v>
      </c>
      <c r="I42" s="70"/>
      <c r="J42" s="70"/>
      <c r="K42" s="70"/>
      <c r="L42" s="71"/>
      <c r="M42" s="71"/>
      <c r="N42" s="71"/>
      <c r="O42" s="72"/>
      <c r="P42" s="73"/>
    </row>
    <row r="43" spans="1:16" ht="38.25" customHeight="1" x14ac:dyDescent="0.2">
      <c r="B43" s="79" t="s">
        <v>19</v>
      </c>
      <c r="C43" s="80"/>
      <c r="D43" s="80"/>
      <c r="E43" s="81"/>
      <c r="F43" s="94">
        <v>100</v>
      </c>
      <c r="G43" s="95"/>
      <c r="H43" s="69" t="s">
        <v>89</v>
      </c>
      <c r="I43" s="70"/>
      <c r="J43" s="70"/>
      <c r="K43" s="70"/>
      <c r="L43" s="71"/>
      <c r="M43" s="71"/>
      <c r="N43" s="71"/>
      <c r="O43" s="72"/>
      <c r="P43" s="73"/>
    </row>
    <row r="44" spans="1:16" ht="36.75" customHeight="1" x14ac:dyDescent="0.2">
      <c r="B44" s="79" t="s">
        <v>20</v>
      </c>
      <c r="C44" s="80"/>
      <c r="D44" s="80"/>
      <c r="E44" s="81"/>
      <c r="F44" s="94">
        <v>50</v>
      </c>
      <c r="G44" s="95"/>
      <c r="H44" s="69" t="s">
        <v>90</v>
      </c>
      <c r="I44" s="70"/>
      <c r="J44" s="70"/>
      <c r="K44" s="70"/>
      <c r="L44" s="71"/>
      <c r="M44" s="71"/>
      <c r="N44" s="71"/>
      <c r="O44" s="72"/>
      <c r="P44" s="73"/>
    </row>
    <row r="45" spans="1:16" ht="39.75" customHeight="1" x14ac:dyDescent="0.2">
      <c r="B45" s="79" t="s">
        <v>21</v>
      </c>
      <c r="C45" s="80"/>
      <c r="D45" s="80"/>
      <c r="E45" s="81"/>
      <c r="F45" s="94">
        <v>30</v>
      </c>
      <c r="G45" s="95"/>
      <c r="H45" s="69" t="s">
        <v>91</v>
      </c>
      <c r="I45" s="70"/>
      <c r="J45" s="70"/>
      <c r="K45" s="70"/>
      <c r="L45" s="71"/>
      <c r="M45" s="71"/>
      <c r="N45" s="71"/>
      <c r="O45" s="72"/>
      <c r="P45" s="73"/>
    </row>
    <row r="46" spans="1:16" ht="69.75" customHeight="1" x14ac:dyDescent="0.2">
      <c r="B46" s="79" t="s">
        <v>28</v>
      </c>
      <c r="C46" s="80"/>
      <c r="D46" s="80"/>
      <c r="E46" s="81"/>
      <c r="F46" s="94">
        <v>220</v>
      </c>
      <c r="G46" s="95"/>
      <c r="H46" s="69" t="s">
        <v>85</v>
      </c>
      <c r="I46" s="70"/>
      <c r="J46" s="70"/>
      <c r="K46" s="70"/>
      <c r="L46" s="71"/>
      <c r="M46" s="71"/>
      <c r="N46" s="71"/>
      <c r="O46" s="72"/>
      <c r="P46" s="73"/>
    </row>
    <row r="47" spans="1:16" ht="36.75" customHeight="1" x14ac:dyDescent="0.2">
      <c r="B47" s="79" t="s">
        <v>27</v>
      </c>
      <c r="C47" s="80"/>
      <c r="D47" s="80"/>
      <c r="E47" s="81"/>
      <c r="F47" s="94">
        <v>650</v>
      </c>
      <c r="G47" s="95"/>
      <c r="H47" s="69" t="s">
        <v>92</v>
      </c>
      <c r="I47" s="70"/>
      <c r="J47" s="70"/>
      <c r="K47" s="70"/>
      <c r="L47" s="71"/>
      <c r="M47" s="71"/>
      <c r="N47" s="71"/>
      <c r="O47" s="72"/>
      <c r="P47" s="73"/>
    </row>
    <row r="48" spans="1:16" ht="32.25" customHeight="1" x14ac:dyDescent="0.2">
      <c r="B48" s="79" t="s">
        <v>22</v>
      </c>
      <c r="C48" s="80"/>
      <c r="D48" s="80"/>
      <c r="E48" s="81"/>
      <c r="F48" s="94">
        <v>200</v>
      </c>
      <c r="G48" s="95"/>
      <c r="H48" s="69" t="s">
        <v>93</v>
      </c>
      <c r="I48" s="70"/>
      <c r="J48" s="70"/>
      <c r="K48" s="70"/>
      <c r="L48" s="71"/>
      <c r="M48" s="71"/>
      <c r="N48" s="71"/>
      <c r="O48" s="72"/>
      <c r="P48" s="73"/>
    </row>
    <row r="49" spans="1:16" ht="25.5" customHeight="1" x14ac:dyDescent="0.2">
      <c r="B49" s="79" t="s">
        <v>57</v>
      </c>
      <c r="C49" s="80"/>
      <c r="D49" s="80"/>
      <c r="E49" s="81"/>
      <c r="F49" s="94" t="s">
        <v>58</v>
      </c>
      <c r="G49" s="95"/>
      <c r="H49" s="69"/>
      <c r="I49" s="70"/>
      <c r="J49" s="70"/>
      <c r="K49" s="70"/>
      <c r="L49" s="71"/>
      <c r="M49" s="71"/>
      <c r="N49" s="71"/>
      <c r="O49" s="72"/>
      <c r="P49" s="73"/>
    </row>
    <row r="52" spans="1:16" x14ac:dyDescent="0.2">
      <c r="A52" s="18" t="s">
        <v>71</v>
      </c>
      <c r="B52" s="10"/>
    </row>
    <row r="53" spans="1:16" ht="29.25" customHeight="1" x14ac:dyDescent="0.2">
      <c r="B53" s="88" t="s">
        <v>14</v>
      </c>
      <c r="C53" s="88"/>
      <c r="D53" s="88" t="s">
        <v>29</v>
      </c>
      <c r="E53" s="88"/>
      <c r="F53" s="88" t="s">
        <v>14</v>
      </c>
      <c r="G53" s="88"/>
      <c r="H53" s="88" t="s">
        <v>29</v>
      </c>
      <c r="I53" s="88"/>
    </row>
    <row r="54" spans="1:16" ht="15" customHeight="1" x14ac:dyDescent="0.2">
      <c r="B54" s="89" t="s">
        <v>30</v>
      </c>
      <c r="C54" s="89"/>
      <c r="D54" s="90">
        <v>1</v>
      </c>
      <c r="E54" s="90"/>
      <c r="F54" s="89" t="s">
        <v>5</v>
      </c>
      <c r="G54" s="89"/>
      <c r="H54" s="87">
        <v>0.5</v>
      </c>
      <c r="I54" s="87"/>
    </row>
    <row r="55" spans="1:16" ht="30.75" customHeight="1" x14ac:dyDescent="0.2">
      <c r="B55" s="89" t="s">
        <v>31</v>
      </c>
      <c r="C55" s="89"/>
      <c r="D55" s="90">
        <v>2</v>
      </c>
      <c r="E55" s="90"/>
      <c r="F55" s="89" t="s">
        <v>7</v>
      </c>
      <c r="G55" s="89"/>
      <c r="H55" s="87">
        <v>0.33</v>
      </c>
      <c r="I55" s="87"/>
    </row>
    <row r="56" spans="1:16" ht="15" customHeight="1" x14ac:dyDescent="0.2">
      <c r="B56" s="89" t="s">
        <v>32</v>
      </c>
      <c r="C56" s="89"/>
      <c r="D56" s="90">
        <v>3</v>
      </c>
      <c r="E56" s="90"/>
      <c r="F56" s="89" t="s">
        <v>9</v>
      </c>
      <c r="G56" s="89"/>
      <c r="H56" s="87">
        <v>0.25</v>
      </c>
      <c r="I56" s="87"/>
    </row>
    <row r="57" spans="1:16" ht="30" customHeight="1" x14ac:dyDescent="0.2">
      <c r="B57" s="89" t="s">
        <v>33</v>
      </c>
      <c r="C57" s="89"/>
      <c r="D57" s="90">
        <v>4</v>
      </c>
      <c r="E57" s="90"/>
      <c r="F57" s="89" t="s">
        <v>12</v>
      </c>
      <c r="G57" s="89"/>
      <c r="H57" s="87">
        <v>0.2</v>
      </c>
      <c r="I57" s="87"/>
    </row>
    <row r="58" spans="1:16" ht="29.25" customHeight="1" x14ac:dyDescent="0.2">
      <c r="B58" s="89" t="s">
        <v>34</v>
      </c>
      <c r="C58" s="89"/>
      <c r="D58" s="90">
        <v>12</v>
      </c>
      <c r="E58" s="90"/>
      <c r="F58" s="89" t="s">
        <v>13</v>
      </c>
      <c r="G58" s="89"/>
      <c r="H58" s="87">
        <v>0.1</v>
      </c>
      <c r="I58" s="87"/>
    </row>
    <row r="61" spans="1:16" x14ac:dyDescent="0.2">
      <c r="A61" s="18" t="s">
        <v>66</v>
      </c>
    </row>
    <row r="62" spans="1:16" ht="32.25" customHeight="1" x14ac:dyDescent="0.2">
      <c r="B62" s="96" t="s">
        <v>62</v>
      </c>
      <c r="C62" s="84"/>
      <c r="D62" s="84"/>
      <c r="E62" s="84"/>
      <c r="F62" s="84"/>
      <c r="G62" s="84"/>
      <c r="H62" s="84"/>
      <c r="I62" s="84"/>
      <c r="J62" s="84"/>
      <c r="K62" s="84"/>
      <c r="L62" s="84"/>
      <c r="M62" s="84"/>
      <c r="N62" s="84"/>
      <c r="O62" s="84"/>
      <c r="P62" s="84"/>
    </row>
    <row r="64" spans="1:16" x14ac:dyDescent="0.2">
      <c r="B64" s="19" t="s">
        <v>72</v>
      </c>
      <c r="J64" s="19" t="s">
        <v>73</v>
      </c>
      <c r="K64" s="19"/>
    </row>
    <row r="66" spans="2:16" x14ac:dyDescent="0.2">
      <c r="B66" s="20" t="s">
        <v>77</v>
      </c>
      <c r="J66" s="20" t="s">
        <v>63</v>
      </c>
    </row>
    <row r="67" spans="2:16" x14ac:dyDescent="0.2">
      <c r="B67"/>
    </row>
    <row r="75" spans="2:16" x14ac:dyDescent="0.2">
      <c r="B75" s="20" t="s">
        <v>76</v>
      </c>
      <c r="J75" s="20" t="s">
        <v>64</v>
      </c>
    </row>
    <row r="76" spans="2:16" x14ac:dyDescent="0.2">
      <c r="B76" s="21"/>
    </row>
    <row r="79" spans="2:16" ht="14.25" customHeight="1" x14ac:dyDescent="0.2"/>
    <row r="80" spans="2:16" ht="16.5" customHeight="1" x14ac:dyDescent="0.2">
      <c r="B80" s="82" t="s">
        <v>79</v>
      </c>
      <c r="C80" s="83"/>
      <c r="D80" s="83"/>
      <c r="E80" s="83"/>
      <c r="F80" s="83"/>
      <c r="G80" s="83"/>
      <c r="H80" s="83"/>
      <c r="J80" s="82" t="s">
        <v>80</v>
      </c>
      <c r="K80" s="83"/>
      <c r="L80" s="83"/>
      <c r="M80" s="83"/>
      <c r="N80" s="83"/>
      <c r="O80" s="83"/>
      <c r="P80" s="83"/>
    </row>
    <row r="81" spans="2:16" ht="16.5" customHeight="1" x14ac:dyDescent="0.2">
      <c r="B81" s="84"/>
      <c r="C81" s="84"/>
      <c r="D81" s="84"/>
      <c r="E81" s="84"/>
      <c r="F81" s="84"/>
      <c r="G81" s="84"/>
      <c r="H81" s="84"/>
      <c r="J81" s="84"/>
      <c r="K81" s="84"/>
      <c r="L81" s="84"/>
      <c r="M81" s="84"/>
      <c r="N81" s="84"/>
      <c r="O81" s="84"/>
      <c r="P81" s="84"/>
    </row>
    <row r="82" spans="2:16" x14ac:dyDescent="0.2">
      <c r="B82" s="82" t="s">
        <v>67</v>
      </c>
      <c r="C82" s="83"/>
      <c r="D82" s="83"/>
      <c r="E82" s="83"/>
      <c r="F82" s="83"/>
      <c r="G82" s="83"/>
      <c r="H82" s="83"/>
    </row>
    <row r="83" spans="2:16" ht="18" customHeight="1" x14ac:dyDescent="0.2">
      <c r="B83" s="84"/>
      <c r="C83" s="84"/>
      <c r="D83" s="84"/>
      <c r="E83" s="84"/>
      <c r="F83" s="84"/>
      <c r="G83" s="84"/>
      <c r="H83" s="84"/>
    </row>
    <row r="84" spans="2:16" x14ac:dyDescent="0.2">
      <c r="B84" s="84"/>
      <c r="C84" s="84"/>
      <c r="D84" s="84"/>
      <c r="E84" s="84"/>
      <c r="F84" s="84"/>
      <c r="G84" s="84"/>
      <c r="H84" s="84"/>
    </row>
    <row r="86" spans="2:16" x14ac:dyDescent="0.2">
      <c r="B86" s="20" t="s">
        <v>75</v>
      </c>
      <c r="J86" s="20" t="s">
        <v>65</v>
      </c>
    </row>
  </sheetData>
  <sheetProtection password="DC79" sheet="1" objects="1" scenarios="1"/>
  <mergeCells count="67">
    <mergeCell ref="F43:G43"/>
    <mergeCell ref="F44:G44"/>
    <mergeCell ref="F38:G38"/>
    <mergeCell ref="F39:G39"/>
    <mergeCell ref="F40:G40"/>
    <mergeCell ref="F41:G41"/>
    <mergeCell ref="F42:G42"/>
    <mergeCell ref="B82:H84"/>
    <mergeCell ref="B62:P62"/>
    <mergeCell ref="B47:E47"/>
    <mergeCell ref="F55:G55"/>
    <mergeCell ref="F54:G54"/>
    <mergeCell ref="F53:G53"/>
    <mergeCell ref="D53:E53"/>
    <mergeCell ref="B58:C58"/>
    <mergeCell ref="B57:C57"/>
    <mergeCell ref="B56:C56"/>
    <mergeCell ref="B55:C55"/>
    <mergeCell ref="B54:C54"/>
    <mergeCell ref="B49:E49"/>
    <mergeCell ref="B53:C53"/>
    <mergeCell ref="D58:E58"/>
    <mergeCell ref="D55:E55"/>
    <mergeCell ref="F57:G57"/>
    <mergeCell ref="F56:G56"/>
    <mergeCell ref="D57:E57"/>
    <mergeCell ref="D56:E56"/>
    <mergeCell ref="B41:E41"/>
    <mergeCell ref="D54:E54"/>
    <mergeCell ref="B42:E42"/>
    <mergeCell ref="B46:E46"/>
    <mergeCell ref="B45:E45"/>
    <mergeCell ref="B44:E44"/>
    <mergeCell ref="B43:E43"/>
    <mergeCell ref="F45:G45"/>
    <mergeCell ref="F46:G46"/>
    <mergeCell ref="F47:G47"/>
    <mergeCell ref="F48:G48"/>
    <mergeCell ref="F49:G49"/>
    <mergeCell ref="B2:K6"/>
    <mergeCell ref="B48:E48"/>
    <mergeCell ref="B80:H81"/>
    <mergeCell ref="J80:P81"/>
    <mergeCell ref="B7:K11"/>
    <mergeCell ref="B12:K16"/>
    <mergeCell ref="B38:E38"/>
    <mergeCell ref="B40:E40"/>
    <mergeCell ref="B39:E39"/>
    <mergeCell ref="H58:I58"/>
    <mergeCell ref="H57:I57"/>
    <mergeCell ref="H56:I56"/>
    <mergeCell ref="H55:I55"/>
    <mergeCell ref="H54:I54"/>
    <mergeCell ref="H53:I53"/>
    <mergeCell ref="F58:G58"/>
    <mergeCell ref="H38:P38"/>
    <mergeCell ref="H39:P39"/>
    <mergeCell ref="H40:P40"/>
    <mergeCell ref="H41:P41"/>
    <mergeCell ref="H42:P42"/>
    <mergeCell ref="H48:P48"/>
    <mergeCell ref="H49:P49"/>
    <mergeCell ref="H43:P43"/>
    <mergeCell ref="H44:P44"/>
    <mergeCell ref="H45:P45"/>
    <mergeCell ref="H46:P46"/>
    <mergeCell ref="H47:P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7"/>
  <sheetViews>
    <sheetView workbookViewId="0">
      <selection activeCell="F24" sqref="F24"/>
    </sheetView>
  </sheetViews>
  <sheetFormatPr defaultRowHeight="12.75" x14ac:dyDescent="0.2"/>
  <cols>
    <col min="2" max="2" width="39" style="7" bestFit="1" customWidth="1"/>
    <col min="3" max="3" width="23.85546875" customWidth="1"/>
  </cols>
  <sheetData>
    <row r="2" spans="2:3" x14ac:dyDescent="0.2">
      <c r="B2" s="4" t="s">
        <v>81</v>
      </c>
      <c r="C2" s="1">
        <v>0</v>
      </c>
    </row>
    <row r="3" spans="2:3" x14ac:dyDescent="0.2">
      <c r="B3" s="4" t="s">
        <v>17</v>
      </c>
      <c r="C3" s="3">
        <v>300</v>
      </c>
    </row>
    <row r="4" spans="2:3" x14ac:dyDescent="0.2">
      <c r="B4" s="4" t="s">
        <v>18</v>
      </c>
      <c r="C4" s="3">
        <v>460</v>
      </c>
    </row>
    <row r="5" spans="2:3" x14ac:dyDescent="0.2">
      <c r="B5" s="4" t="s">
        <v>23</v>
      </c>
      <c r="C5" s="3">
        <v>60</v>
      </c>
    </row>
    <row r="6" spans="2:3" x14ac:dyDescent="0.2">
      <c r="B6" s="4" t="s">
        <v>26</v>
      </c>
      <c r="C6" s="3">
        <v>60</v>
      </c>
    </row>
    <row r="7" spans="2:3" x14ac:dyDescent="0.2">
      <c r="B7" s="4" t="s">
        <v>19</v>
      </c>
      <c r="C7" s="3">
        <v>100</v>
      </c>
    </row>
    <row r="8" spans="2:3" x14ac:dyDescent="0.2">
      <c r="B8" s="4" t="s">
        <v>20</v>
      </c>
      <c r="C8" s="3">
        <v>50</v>
      </c>
    </row>
    <row r="9" spans="2:3" x14ac:dyDescent="0.2">
      <c r="B9" s="4" t="s">
        <v>21</v>
      </c>
      <c r="C9" s="3">
        <v>30</v>
      </c>
    </row>
    <row r="10" spans="2:3" x14ac:dyDescent="0.2">
      <c r="B10" s="4" t="s">
        <v>28</v>
      </c>
      <c r="C10" s="3">
        <v>220</v>
      </c>
    </row>
    <row r="11" spans="2:3" x14ac:dyDescent="0.2">
      <c r="B11" s="4" t="s">
        <v>27</v>
      </c>
      <c r="C11" s="3">
        <v>650</v>
      </c>
    </row>
    <row r="12" spans="2:3" x14ac:dyDescent="0.2">
      <c r="B12" s="4" t="s">
        <v>22</v>
      </c>
      <c r="C12" s="3">
        <v>200</v>
      </c>
    </row>
    <row r="13" spans="2:3" x14ac:dyDescent="0.2">
      <c r="B13" s="4" t="s">
        <v>15</v>
      </c>
      <c r="C13" s="3">
        <v>0</v>
      </c>
    </row>
    <row r="16" spans="2:3" x14ac:dyDescent="0.2">
      <c r="B16" s="5" t="s">
        <v>2</v>
      </c>
      <c r="C16" s="2" t="s">
        <v>3</v>
      </c>
    </row>
    <row r="17" spans="2:3" x14ac:dyDescent="0.2">
      <c r="B17" s="6" t="s">
        <v>68</v>
      </c>
      <c r="C17" s="2"/>
    </row>
    <row r="18" spans="2:3" x14ac:dyDescent="0.2">
      <c r="B18" s="4" t="s">
        <v>4</v>
      </c>
      <c r="C18" s="1">
        <v>1</v>
      </c>
    </row>
    <row r="19" spans="2:3" x14ac:dyDescent="0.2">
      <c r="B19" s="4" t="s">
        <v>6</v>
      </c>
      <c r="C19" s="1">
        <v>2</v>
      </c>
    </row>
    <row r="20" spans="2:3" x14ac:dyDescent="0.2">
      <c r="B20" s="4" t="s">
        <v>8</v>
      </c>
      <c r="C20" s="1">
        <v>3</v>
      </c>
    </row>
    <row r="21" spans="2:3" ht="12.75" customHeight="1" x14ac:dyDescent="0.2">
      <c r="B21" s="4" t="s">
        <v>10</v>
      </c>
      <c r="C21" s="1">
        <v>4</v>
      </c>
    </row>
    <row r="22" spans="2:3" ht="12.75" customHeight="1" x14ac:dyDescent="0.2">
      <c r="B22" s="4" t="s">
        <v>11</v>
      </c>
      <c r="C22" s="1">
        <v>12</v>
      </c>
    </row>
    <row r="23" spans="2:3" x14ac:dyDescent="0.2">
      <c r="B23" s="4" t="s">
        <v>5</v>
      </c>
      <c r="C23" s="1">
        <v>0.5</v>
      </c>
    </row>
    <row r="24" spans="2:3" x14ac:dyDescent="0.2">
      <c r="B24" s="4" t="s">
        <v>7</v>
      </c>
      <c r="C24" s="1">
        <v>0.33</v>
      </c>
    </row>
    <row r="25" spans="2:3" x14ac:dyDescent="0.2">
      <c r="B25" s="4" t="s">
        <v>9</v>
      </c>
      <c r="C25" s="1">
        <v>0.25</v>
      </c>
    </row>
    <row r="26" spans="2:3" x14ac:dyDescent="0.2">
      <c r="B26" s="4" t="s">
        <v>12</v>
      </c>
      <c r="C26" s="1">
        <v>0.2</v>
      </c>
    </row>
    <row r="27" spans="2:3" x14ac:dyDescent="0.2">
      <c r="B27" s="4" t="s">
        <v>13</v>
      </c>
      <c r="C27" s="1">
        <v>0.1</v>
      </c>
    </row>
  </sheetData>
  <sheetProtection password="DC79"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Malá kalkulačka</vt:lpstr>
      <vt:lpstr>Veľká kalkulačka</vt:lpstr>
      <vt:lpstr>Vysvetlivky</vt:lpstr>
      <vt:lpstr>vstupy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2014-07-30T13:24:38Z</dcterms:created>
  <dcterms:modified xsi:type="dcterms:W3CDTF">2014-10-02T08:49:41Z</dcterms:modified>
</cp:coreProperties>
</file>